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372" activeTab="0"/>
  </bookViews>
  <sheets>
    <sheet name="Data updated" sheetId="6"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<sst xmlns="http://schemas.openxmlformats.org/spreadsheetml/2006/main" count="397" uniqueCount="396">
  <si>
    <t>https://www.gov.pl/web/koronawirus</t>
  </si>
  <si>
    <t>https://www.coronavirus.gov.hk/eng/index.html</t>
  </si>
  <si>
    <t>17.3- סגירת גבולות</t>
  </si>
  <si>
    <t>15.3- סגירת גבולות</t>
  </si>
  <si>
    <t>גודל אוכלוסייה:</t>
  </si>
  <si>
    <t>תאריך מקרה מאומת ראשון</t>
  </si>
  <si>
    <t>תאריך 100 מקרים מאומתים</t>
  </si>
  <si>
    <t>31.3- במסגרת העוצר המוחלט שהוטל</t>
  </si>
  <si>
    <t>31.3- איסור מוחלט על התכנסות מעל 5 אנשים</t>
  </si>
  <si>
    <t>2. מוסדות חינוך</t>
  </si>
  <si>
    <t>12. שימוש באמצעים טכנולוגיים</t>
  </si>
  <si>
    <t>11. מדיניות ניטור ובדיקות</t>
  </si>
  <si>
    <t>14. צעדי אכיפה (קנסות/מאסר/צבא)- פירוט</t>
  </si>
  <si>
    <t>מס' מקרים למיליון נפש</t>
  </si>
  <si>
    <t>תמותה למיליון</t>
  </si>
  <si>
    <t>https://www.argentina.gob.ar/coronavirus/medidas-gobierno</t>
  </si>
  <si>
    <t>לא בוצע</t>
  </si>
  <si>
    <t>https://www.health.gov.au
https://www.australia.gov.au/</t>
  </si>
  <si>
    <t>https://www.sozialministerium.at/Informationen-zum-Coronavirus/Coronavirus---Aktuelle-Ma%C3%9Fnahmen.html
יש קובץ עם פירוט באתר</t>
  </si>
  <si>
    <t>10.3- איסור כניסה ממספר רב של מדינות בהן סין, איטליה, ספרד, ארה"ב, אנגליה, הולנד, דרום קוריאה ועוד.
19.3- סגירת גבולות לכל מי שאין  לו אישור שהייה במדינה.</t>
  </si>
  <si>
    <t>16.3- סגירת עסקים שאינם חיוניים.</t>
  </si>
  <si>
    <t xml:space="preserve">חברת הסלולר המובילה משתפת מידע מה"ווייז המקומי". המדינה משתמשת במידע האגרגטיבי כדי לנתח יעילות של ריחוק חברתי והסגרים. </t>
  </si>
  <si>
    <t>https://www.belgium.be/en/news</t>
  </si>
  <si>
    <t>https://www.covid19healthsystem.org/searchandcompare.aspx</t>
  </si>
  <si>
    <t>18.3- איסור יציאה למעט סידורים חיוניים, פעילות גופנית ועבודה כשלא ניתן עשות זאת מהבית.</t>
  </si>
  <si>
    <t>14.3- סגירת הגבולות.</t>
  </si>
  <si>
    <t xml:space="preserve">https://politi.dk/coronavirus-i-danmark
https://www.covid19healthsystem.org/searchandcompare.aspx
</t>
  </si>
  <si>
    <t>13.3- החלו בסקרינינג בשדה"ת.
18.3- סגירת כל הגבולות לזרים.</t>
  </si>
  <si>
    <t>25.3- בידוד חובה של כל השבים מחו"ל.</t>
  </si>
  <si>
    <t>https://www.canada.ca/en/public-health/services/diseases/2019-novel-coronavirus-infection.html 
https://pm.gc.ca/en/news/releases
https://cmajnews.com/2020/04/02/coronavirus-1095847/</t>
  </si>
  <si>
    <t>בתי הספר היו בחופש במהלך ההתפרצות והמשיכו להיות סגורים.</t>
  </si>
  <si>
    <t>https://www.vlada.cz/cz/media-centrum/aktualne/vyhlaseni-nouzoveho-stavu-180234/#Omezeni_volneho_pohybu
https://koronavirus.mzcr.cz/</t>
  </si>
  <si>
    <t>https://thl.fi/en/web/infectious-diseases/what-s-new/coronavirus-covid-19-latest-updates
https://www.helsinkitimes.fi/</t>
  </si>
  <si>
    <t>https://www.gouvernement.fr/info-coronavirus
https://www.covid19healthsystem.org/searchandcompare.aspx</t>
  </si>
  <si>
    <t>18.3- סגר מוחלט בכלל המדינה: יציאה רק לטובת סידורים חיוניים ועבודה חיונית.</t>
  </si>
  <si>
    <t>18.3- קנסות בסך 375 יורו למפרי סגר.
23.3- הגברת האכיפה המשטרתית.</t>
  </si>
  <si>
    <t>13.3- פרסום תוכנית כלכלית בשווי מיליארדי יורו.</t>
  </si>
  <si>
    <t>https://www.covid19healthsystem.org/searchandcompare.aspx
https://www.bundesgesundheitsministerium.de/coronavirus/chronik-coronavirus.html
https://www.rki.de/DE/Content/InfAZ/N/Neuartiges_Coronavirus/nCoV_node.html 
https://www.bundesregierung.de/breg-de/themen/coronavirus/coronavirus-1725960</t>
  </si>
  <si>
    <t>17.3- איסור כניסה לאזרחים שאינם מאזור שנגן. חובת אישור רפואי לכל אזרח זר.</t>
  </si>
  <si>
    <r>
      <t>שימוש במידע אגרגטיבי ואנונימי שנמסר מחברות הסלולר "בהתאם לחוקי ה EU" כדי</t>
    </r>
    <r>
      <rPr>
        <b/>
        <sz val="12"/>
        <color theme="1"/>
        <rFont val="David"/>
        <family val="2"/>
      </rPr>
      <t xml:space="preserve"> </t>
    </r>
    <r>
      <rPr>
        <sz val="12"/>
        <color theme="1"/>
        <rFont val="David"/>
        <family val="2"/>
      </rPr>
      <t>לנטר תנועות של אנשים בזמן ההסגר.</t>
    </r>
  </si>
  <si>
    <t>28.3- סגירה של בתי קולנוע.
2.4- סגירה של ברים ואיסור על מכירת אלכוהול.</t>
  </si>
  <si>
    <t>19.3- בדיקות סקר לחלק מהשבים מחו"ל ובדיקות לכל השבים מעל גיל 65.</t>
  </si>
  <si>
    <t>6.2- החלטה לדחות את החזרה מחופשת השנה החדשה הסינית.</t>
  </si>
  <si>
    <t>https://www.government.is/ministries/ministry-of-health/</t>
  </si>
  <si>
    <t>16.3- סגירה של אוניברסיטאות ותיכונים. בתי ספר יסודיים יעברו למתכונת מיוחדת של ריחוק חברתי.</t>
  </si>
  <si>
    <t>13.3- בידוד ביתי לכל השבים מחו"ל.
19.3- חובה על כל מי שנכנס למדינה מחו"ל לשהות בבידוד במשך שבועיים.</t>
  </si>
  <si>
    <t>https://swarajyamag.com/insta/all-essential-services-to-will-be-available-during-lockdown-home-ministry-releases-detailed-list
https://www.mygov.in/covid-19
https://economictimes.indiatimes.com/</t>
  </si>
  <si>
    <t xml:space="preserve">9.3- בהכרזת ראש הממשלה הוא קורא לאזרחים להימנע מלחיצת ידיים, להקפיד על מרחק ולהקפיד על שטיפת ידיים. </t>
  </si>
  <si>
    <t>https://www.covid19healthsystem.org/searchandcompare.aspx
https://www.government.nl/topics/coronavirus-covid-19
https://www.rivm.nl/
https://www.dutchnews.nl/news/2020/03/coronavirus-in-the-netherlands-what-you-need-to-know-3/</t>
  </si>
  <si>
    <t>25.3- מדיניות הבדיקות מתמקדת באנשים עם סימפטומים קשים הדורשים אשפוז. בבתי אבות ודיור מוגן בודקים עד שני אנשים במחלקה. ב 40 מרפאות קהילתיות יש בדיקה של כל מי שמתייצג עם סימפטומים דמויי שפעת לטובת מעקב. לא בודקים צוות רפואי (מי שסובל מחום נדרש להישאר בבית עד חלוף הסימפטומים).
31.3- יכולת הבדיקות עומדת על כ 4,000 ביום עם כוונה לעלות ל 17,000 עד אמצע אפריל.</t>
  </si>
  <si>
    <t>18.3- סגירת גבולות למי שאינו אזרח האיחוד האירופי או אנגליה.</t>
  </si>
  <si>
    <t>https://www.rosminzdrav.ru/ministry/covid19
https://www.covid19healthsystem.org/searchandcompare.aspx
https://www.mos.ru/city/projects/covid-19/</t>
  </si>
  <si>
    <t>23.3- סגירת כל מוסדות החינוך (למעט גני ילדים) ומעבר ללימוד מקוון</t>
  </si>
  <si>
    <t>16.3- הנחייה לאזרחים מעל 65 ואזרחים אחרים בסיכון להימנע מיציאה מהבית
26.3- חובת בידוד של שבועיים לכל האזרחים בסיכון מוגבר.</t>
  </si>
  <si>
    <t>16.3- עם ההגבלות על התכנסויות</t>
  </si>
  <si>
    <t>ינואר-פברואר- בדיקות חום ותשאול רפואי בשדה"ת. בידוד ביתי של שבועיים לכל השבים מסין ומאוניית התענוגות diamond princess
2.3- הכללת השבים מאירן בנדרשים לבידוד ביתי
5.3- הרחבת המדינות לכלול את דרום קוריאה, צרפת, גרמניה, איטליה וספרד.
16.3- הכללת ארה"ב ורוב מדינות אירופה. הרחבת הבידוד לבני המשפחה ולא רק האדם שחזר מחו"ל.
19.3- כל השבים למדינה מחו"ל</t>
  </si>
  <si>
    <t>16.3- בערים הגדולות מוסקבה וסנט פטרסבורג מוטל איסור על התכנסות מעל 50 איש.
25.3- הממשל המרכזי מבטל את אירועי הספורט ואירועים המוניים</t>
  </si>
  <si>
    <t>18.3- איסור כניסה לאזרחים זרים
27.3- ביטול כל הטיסות היוצאות והנכנסות.</t>
  </si>
  <si>
    <t xml:space="preserve">https://www.moh.gov.sg/covid-19
https://www.moh.gov.sg/news-highlights
</t>
  </si>
  <si>
    <t>http://www.mohw.go.kr/react/al/sal0301ls.jsp?PAR_MENU_ID=04&amp;MENU_ID=0403
http://m.korea.net/english/Government/Current-Affairs/National-Affairs?affairId=2034</t>
  </si>
  <si>
    <t>https://www.mscbs.gob.es/profesionales/saludPublica/ccayes/alertasActual/nCov-China/home.htm
https://www.covid19healthsystem.org/searchandcompare.aspx</t>
  </si>
  <si>
    <t>3.3- לאחר המקרה הקהילתי הראשון ניתנו הנחיות  לריחוק חברתי.</t>
  </si>
  <si>
    <t>9.3- סגירת בתי ספר במחוזות בהם התגלו מקרים.
12.3- סגירת מוסדות החינוך בכל המדינה</t>
  </si>
  <si>
    <t>9.3- המלצה לכל האוכלוסיות בסיכון להימנע מיציאה מהבית</t>
  </si>
  <si>
    <t>10.3- איסור על התכנסויות מעל 1,000 איש במחוזות עם מקרים מאומתים. איסור קהל באירועי ספורט.
12.3- החרפת ריחוק חברתי והנחיות לעבודה מהבית.</t>
  </si>
  <si>
    <t>14.3- סגירת כל העסקים הלא חיוניים.</t>
  </si>
  <si>
    <t>https://www.government.se/government-policy/the-governments-work-in-response-to-the-virus-responsible-for-covid-19/
https://www.folkhalsomyndigheten.se/publicerat-material/publikationsarkiv/h/hslf-fs-202012/
https://www.thelocal.se/20200310/timeline-how-the-coronavirus-has-developed-in-sweden</t>
  </si>
  <si>
    <t>בידוד ביתי לאנשים שהיו במגע עם חולים או שבו מחו"ל ומפגינים סימפטומים נשימתיים.
12.3- המלצה לבידוד ביתי לכל מי שמציג סימפטומים נשימתיים.</t>
  </si>
  <si>
    <t>https://www.swissinfo.ch/eng
https://www.bag.admin.ch/bag/en/home/krankheiten/ausbrueche-epidemien-pandemien/aktuelle-ausbrueche-epidemien/novel-cov/massnahmen-des-bundes.html#-1151854284</t>
  </si>
  <si>
    <t xml:space="preserve">19.3- הנחייה לבידוד ביתי של עשרה ימים לכל מי שמציג סימפטומים נשימתיים או בא במגע עם חולה (גם חולה לא מאומת). </t>
  </si>
  <si>
    <t>איתור חולים חשודים בשדה"ת ובעזרת שימוש במידע של רשות ההגירה ובידוד ביתי לכל חשוד.</t>
  </si>
  <si>
    <t>https://www.newvision.co.ug/new_vision/news/1517271/-coronavirus-museveni-address-nation-pandemic</t>
  </si>
  <si>
    <t>הנחיות להקפדה על היגיינה וריחוק חברתי ניתנו בינואר.</t>
  </si>
  <si>
    <t>16.3- הנחייה להישאר בבית להימנע מהתכנסויות.
24.3- איסור של התכנסות מעל 2 אנשים.</t>
  </si>
  <si>
    <t xml:space="preserve">24.3- סמכות למשטרה לאכוף את איסור ההתכנסות ולחלק דוחות. </t>
  </si>
  <si>
    <t>24.3- איסור יציאה מהבית למעט סידורים חיוניים.</t>
  </si>
  <si>
    <t>16.3- הנחייה לאנשים בסיכון לצמצם מגע עם אחרים.
21.3- הנחייה לאנשים בסיכון לא לצאת מהבית, איסור על ביקורים בבתי אבות.</t>
  </si>
  <si>
    <t>בשלב מוקדם הבדיקות היו שמורות לאנשים ששבו מסין, אירן דרום קוריאה וצפון איטליה.
מאוחר יותר גם אנשים שחזרו ממדינות סיכון אחרות אם הפגינו סימפטומים.
באמצע מרץ בדיקות הורחבו לכלול כל אדם עם חום או שיעול שאושפז.
29.3- בדיקות לעובדי המערכת הרפואית עם חום או שיעול.</t>
  </si>
  <si>
    <t>https://www.coronavirus.gov/ 
https://www.cdc.gov/coronavirus/2019-ncov/index.html
https://www1.nyc.gov/site/doh/health/health-topics/coronavirus.page</t>
  </si>
  <si>
    <t>16.3- הנחיות ראשונות של הממשל הפדרלי ליישום של ריחוק חברתי. כל מדינה מיישמת ואוכפת במידה שונה.</t>
  </si>
  <si>
    <t>27.3 הממשלה מאשרת חבילת סיוע ותמריצים בסך 2 טריליון דולר.</t>
  </si>
  <si>
    <t>https://www.theguardian.com/world/2020/mar/09/how-did-china-get-grips-with-coronavirus-outbreak</t>
  </si>
  <si>
    <t xml:space="preserve">23.1- ביטול חגיגות ראש השנה האזרחית בכלל המדינה. ביטול פעילויות קהילתיות.
אזרחים בכלל הקהילה נקראים להימנע מיציאה מהבתים.
</t>
  </si>
  <si>
    <t>13.3- סגירת בתי הספר</t>
  </si>
  <si>
    <t>13.3- בידוד של אוכלוסייה בסיכון</t>
  </si>
  <si>
    <t>https://www.gov.ie/en/publication/ea1c30-updated-measures-in-response-to-covid-19-coronavirus/#flights
https://www.gov.ie/en/publications/?term=coronavirus&amp;page=1</t>
  </si>
  <si>
    <t>15.3- החלטה על סגירת חנויות למעט בתי עסק חיוניים</t>
  </si>
  <si>
    <t>https://www.health.gov.il/Subjects/disease/corona/Pages/default.aspx</t>
  </si>
  <si>
    <t>11.3- סגר מוחלט</t>
  </si>
  <si>
    <t>11.3- סגר מוחלט למעט חנויות חיוניות.</t>
  </si>
  <si>
    <t>https://www.gazzettaufficiale.it/dettaglioArea/12 
http://www.salute.gov.it/nuovocoronavirus</t>
  </si>
  <si>
    <t>https://www.mhlw.go.jp/stf/seisakunitsuite/bunya/0000164708_00001.html
https://www3.nhk.or.jp/nhkworld/en/news/20200404_18/</t>
  </si>
  <si>
    <t>לא היו צעדים לפני הטלת הסגר</t>
  </si>
  <si>
    <t>21.3- סגר מוחלט בכל המדינה</t>
  </si>
  <si>
    <t>21.3- סגר מוחלט</t>
  </si>
  <si>
    <t>18.3- הנחיות להיגיינה וריחוק חברתי</t>
  </si>
  <si>
    <t>22.3- סגירת בתי הספר</t>
  </si>
  <si>
    <t>22.3- ביטול כל הטיסות הנכנסות והיוצאות</t>
  </si>
  <si>
    <t>22.3- חובה להישאר בבתים למעט סידורים חיוניים</t>
  </si>
  <si>
    <t xml:space="preserve">10.3- ביטול אירועים המוניים
</t>
  </si>
  <si>
    <t>11.3- סגירת מערכת החינוך</t>
  </si>
  <si>
    <t>מקורות עיקריים</t>
  </si>
  <si>
    <t>מקרי מוות</t>
  </si>
  <si>
    <t>מס' מקרים (4.4 21:00)</t>
  </si>
  <si>
    <t>תאריך הפצה:</t>
  </si>
  <si>
    <t>זמן ממאה מקרים בימים (נכון ל6.4)</t>
  </si>
  <si>
    <t>זמן ממקרה ראשון בימים</t>
  </si>
  <si>
    <t>1. הנחיות לציבור בדבר ריחוק חברתי</t>
  </si>
  <si>
    <t>5. התייחסות ספציפית לאוכלוסיות בסיכון</t>
  </si>
  <si>
    <t>3. הגבלות כניסה ויציאה מהמדינה</t>
  </si>
  <si>
    <t>6. הגבלות על התכנסויות בציבור</t>
  </si>
  <si>
    <t>8. צמצום/ביטול/ הגבלות על תחבורה ציבורית</t>
  </si>
  <si>
    <t>העברת תוספת חירום לתקציב לסיוע בהתמודדות עם הקורונה.</t>
  </si>
  <si>
    <t xml:space="preserve">20.2- משרד הבריאות מבהיר כי הפרת צו בידוד דינה מאסר של 3-7 שנים.
</t>
  </si>
  <si>
    <t>4.3- איסור התקהלות מעל 5,000, איסור על כנסים בינלאומיים.
11.3- איסור מעל 100 איש.
15.3- 10 אנשים.
31.3- החמרה בהגבלות - איסור התקהלות מעל 2 אנשים, איסור תפילה בציבור, איסור חתונות,  הלוויה עד 20 איש, ברית עד 10 אנשים, צמצום המשק ל 15%.</t>
  </si>
  <si>
    <t>24.1- אזהרת מסע לסין מטעם משרד הבריאות.
31.1- אזהרת מסע לסין של משרד החוץ ואיסור כניסה  לסינים לארץ.
22.1- איסור כניסה לתיירים מדרום קוריאה.
23.1- איסור כניסה לתיירים מאיטליה.
4.3- איסור כניסה לתיירים ששהו באירן, עיראק, סוריה ולבנון.
9.3- סגירת גבולות לזרים.
https://www.ynet.co.il/articles/0,7340,L-5700913,00.html
9.3-  איסור כניסה לזרים מכל מדינות העולם</t>
  </si>
  <si>
    <t>7. סגירת והגבלת עסקים</t>
  </si>
  <si>
    <t>4.3- משרד הבריאות מנחה בני 60 ומעלה ובעלי מחלות רקע להימנע מהתקהלויות ולהימנע מאנשים ששבו מחו"ל.
בהמשך קמפיין שקורא לאנשים בסיכון להישאר בביתם</t>
  </si>
  <si>
    <t xml:space="preserve">25.3- צמצום היקף התחבורה הציבורית ל 25%, הגבלות על נסיעה במוניות לאדם אחד.
</t>
  </si>
  <si>
    <t>3.4- הנחייה של משרד הבריאות לציבור לעטות מסכה ביציאה מהבית.</t>
  </si>
  <si>
    <t>23.1- הנחיות לריחוק חברתי עם קמפיין תקשורתי להנגיש מידע לציבור הרחב.</t>
  </si>
  <si>
    <t>14.3- הגבלות על כניסת זרים למדינה.
26.3- סגירת הגבולות לאזרחים זרים.</t>
  </si>
  <si>
    <t>4. צעדי בידוד לחולים חשודים</t>
  </si>
  <si>
    <t>בדיקות קורונה ברחבי המדינה ב"מרפאות חום" ייעודיות.</t>
  </si>
  <si>
    <t>23.1- חובת חבישת מסכה ביציאה מהבית.</t>
  </si>
  <si>
    <t>2.3- בתי הספר נסגרים.</t>
  </si>
  <si>
    <t>בפברואר- איסור כניסה מסין, אירן ואיטליה.
4.3- הרחבת האיסור ל 73 מדינות כולל רוב מדינות אירופה, ארה"ב,  אוסטרליה.</t>
  </si>
  <si>
    <t>7.1- בידוד של שבועיים של כל השבים מווהאן.</t>
  </si>
  <si>
    <t xml:space="preserve">4.3- ראש עיריית טוקיו מנחה אזרחים לא לצאת מהבית למעט סידורים חיוניים.
</t>
  </si>
  <si>
    <t xml:space="preserve">4.3- סגירת כל העסקים שאינם חיוניים בטוקיו.
</t>
  </si>
  <si>
    <t>23.2- בתי הספר היו סגורים אך הוחלט לא לפתוח אותם במרץ. גם גנים נסגרו.</t>
  </si>
  <si>
    <t>4.2- בידוד לכל מי ששב מווהאן.
23.3- בידוד ובדיקות לכל הנכנסים מאירופה.
1.4- בדיקות בשדה"ת. בידוד ביתי חובה לכל מי שחוזר מחו"ל.</t>
  </si>
  <si>
    <t>22.3- הנחיות להחמרה בריחוק חברתי, להימנע מהתכנסויות ולצמצם יציאה מהבית.</t>
  </si>
  <si>
    <t xml:space="preserve">22.3- סגירה של מרבית העסקים שאינם חיוניים לרבות מוסדות דת,  מוזיאונים, בריכות וחדרי כושר. קריאה לעבודה מהבית ככל הניתן.
</t>
  </si>
  <si>
    <t>1.4- הנחיות רשמיות ראשונות ניתנו (כך על פי משרד הבריאות). עד כה הקפידו על היגיינה.</t>
  </si>
  <si>
    <t>2.2- הוחלט על הארכת חופשת השנה החדשה הסינית עד 25.2.
כעת בתי הספר פתוחים  ומקפידים בהם על היגיינה ומרחק בין תלמידים.</t>
  </si>
  <si>
    <t>https://topics.mohw.gov.tw/COVID19/mp-205.html
https://www.moi.gov.tw/COVID-19/
Wang CJ, Ng CY, Brook RH. Response to COVID-19 in Taiwan: big data analytics, new
technology, and proactive testing. JAMA. doi:10.1001/jama.2020.3151</t>
  </si>
  <si>
    <t>הקפדה על בידוד עצמי של אוכלוסיות בסיכון מוגבר.</t>
  </si>
  <si>
    <t>17.1- סקרינינג בשדה לנוסעים מווהאן.
31.1- איסור כניסה מסין למדינה ובידוד ביתי לכל אזרח ששב.
11.3- סגירת הגבול למדינות  רבות.</t>
  </si>
  <si>
    <t>לא בוצע באופן ממוקד טרם ההנחיות הגורפות לריחוק חברתי</t>
  </si>
  <si>
    <t>משתנה ממדינה למדינה.</t>
  </si>
  <si>
    <t>16.3- לאחר פרסום הנחיות הבית הלבן וה CDC לצמצום היציאה מהבית ככל הניתן, מדינות רבות סוגרות עסקים ומיישמות "סגר עצמי". 
קיימת שונות בין מדינה למדינה באכיפה.</t>
  </si>
  <si>
    <t>3.4- הממשל הפדרלי מציג הנחייה חדשה לעטות מסכה בציבור, אך טראמפ מכריז שזאת לא תהיה חובה.</t>
  </si>
  <si>
    <t>1.4- הנחיות חדשות לבתי עסק מסוג: מועדונים, קריאוקי, מכוני עיסוי ומכוני יופי: חובת חבישת מסכה, מדידת חום ושימוש בחיטוי ידיים לפני ואחרי הביקור.</t>
  </si>
  <si>
    <t>שימוש באפליקציה ובצמידים אלקטרונים למעקב אחר חולים ואחר אנשים שחזרו מחו"ל.</t>
  </si>
  <si>
    <t>הנחיות מיוחדות לעובדים הזרים שמטפלים באוכלוסייה המבוגרת.</t>
  </si>
  <si>
    <t>11.2- הנחיות לציבור לריחוק חברתי והקפדה על היגיינה.
28.3- מסעדות יוכלו להכיל מחצית מכמות הסועדים ולהקפיד על מרחק של 1.5 מטר בין קבוצות.</t>
  </si>
  <si>
    <t>25.3- - סגירת הגולות לכל מי שאינו תושב.</t>
  </si>
  <si>
    <t>28.1- הוראה להקפיד על היגיינה, לחבוש מסכה אם מפגינים סימפטומים.
26.3- החמרה של ריחוק חברתי, קריאה לאזרחים להפגין אחריות כדי להימנע מהצורך בסגר מוחלט.
שימוש ב social distancing ambassadors לאכיפת ריחוק חברתי.</t>
  </si>
  <si>
    <t>27.1- סקירות לחום במעברי הגבול,  אזהרת מסע לסין.
1.2- איסור כניסה מסין.
18.3- אזהרת מסע לכל העולם.
23.3- סגירת הגבולות לזרים.</t>
  </si>
  <si>
    <t>11.3- ביטול פעילויות וסגירת מקומות התכנסות של אנשים מבוגרים.</t>
  </si>
  <si>
    <t>13.3- הגבלה על התכנסויות פומביות של עד 250 איש
26.3- הגבלה של התכנסויות  מעל 10 אנשים, קריאה לעבודה מהבית כשמתאפשר, עבודה במשמרות ויישום של ריחוק חברתי במקומות העבודה
27.3- סגירה של כל המרכזים הקהילתיים ופעילויות ציבוריות
3.4- החמרה בהנחיות והנחייה להישאר בבית למעט סידורים חיוניים בארבעת השבועות הבאים.</t>
  </si>
  <si>
    <t>3.4- הנחייה להישאר בבית למעט סידורים חיוניים ופעילות גופנית במסגרת המשפחה הגרעינית.</t>
  </si>
  <si>
    <t>18.2- פרסום תוכנית תמיכה כלכלית נרחבת בעסקים שנפגעו בשל ההגבלות.
26.3- שדרוג התוכנית מ 1.3 מיליארד דולר ל 15.1 מיליארד. תמיכה של 25-75% בשכר כל העובדים שנפגעו במשק.</t>
  </si>
  <si>
    <t>5.4- השקת קמפיין ממשלתי של חלוקת מסכה רב פעמית לכל אזרח.</t>
  </si>
  <si>
    <t>15.3- תשדירי טלוויזיה הקוראים לריחוק חברתי.</t>
  </si>
  <si>
    <t>13.3- החלטה על סגירת כל מוסדות החינוך.</t>
  </si>
  <si>
    <t>הנחייה לבידוד ביתי של שבועיים תחילה לשבים מווהאן וסין ואחר כך לשבים מאיטליה. ללא אכיפה משמעותית.</t>
  </si>
  <si>
    <t>4.3- הגבלה על 5,000 איש.
8.3- הגבל על 1,000 איש.
13.3- הגבל על 100 איש.</t>
  </si>
  <si>
    <t>15.3- סגירת כל העסקים שאינם חיוניים.</t>
  </si>
  <si>
    <t>14.3- השקת קמפיין ציבורי בנושא הקורונה וצעדים ציבוריים למניעה- היגיינה וריחוק חברתי.</t>
  </si>
  <si>
    <t>25.3- איסור על אוסטרלים לצאת מגבולות המדינה.</t>
  </si>
  <si>
    <r>
      <t xml:space="preserve">18.3- איסור על אירועים סגורים מעל 100 איש.  </t>
    </r>
    <r>
      <rPr>
        <sz val="11"/>
        <color theme="1"/>
        <rFont val="Calibri"/>
        <family val="2"/>
        <scheme val="minor"/>
      </rPr>
      <t>הקפדה על 4 מ"ר לאדם</t>
    </r>
    <r>
      <rPr>
        <sz val="11"/>
        <color theme="1"/>
        <rFont val="Calibri"/>
        <family val="2"/>
        <scheme val="minor"/>
      </rPr>
      <t xml:space="preserve">. איסור אירועים פתוחים מעל 500 איש.
29.3- איסור על התכנסות של מעל שני אנשים. 
</t>
    </r>
  </si>
  <si>
    <t>27.3- אזהרת מסע למונטריאול.</t>
  </si>
  <si>
    <t>18.3- השקת תוכנית סיוע כלכלית בשווי 82 מיליארד דולר קנדי.</t>
  </si>
  <si>
    <t>18.3- נסגרו בתי הספר .</t>
  </si>
  <si>
    <t>19.3- סגירת גבולות.</t>
  </si>
  <si>
    <t>17.3- בידוד חובה לכל השבים מחו"ל.</t>
  </si>
  <si>
    <t xml:space="preserve">13.3- הגבלה על אירועים עד  500 איש.
17.3- איסור על התכנסות של מעל 10 אנשים. </t>
  </si>
  <si>
    <t xml:space="preserve">17.3- סגירה של מוסדות ציבוריים- מוזיאונים, ספריות, מתנ"סים ובריכות.
31.3- סגירה של כל העסקים הלא חיוניים. </t>
  </si>
  <si>
    <t>28.3- הוטל סגר על אזור צפון הלסינקי.</t>
  </si>
  <si>
    <t>16.3- סגירת בתי הספר.</t>
  </si>
  <si>
    <t>18.3- סגירת גבולות בפני זרים.</t>
  </si>
  <si>
    <t>11.3- סגר מוחלט לרבות בתי הספר.</t>
  </si>
  <si>
    <t>11.3- הטלת סגר מוחלט.</t>
  </si>
  <si>
    <t>8.3- סגר במחוז לומברדיה.
11.3- סגר במדינה כולה.</t>
  </si>
  <si>
    <t>23.3- כל מוסדות החינוך נסגרים.</t>
  </si>
  <si>
    <t>9.3- המלצה  לכל האזרחים להימנע מנסיעות לא חיוניות
11.3- איסור טיסות לאיטליה
16.3 סגירת גבולות</t>
  </si>
  <si>
    <t>23.1- סקרינינג של נוסעים מסין ובידוד של מקרים חשודים.
25.2- חובת בידוד ביתי לאנשים עם סימפטומים ששבו ממדינות בסיכון (סין, דר' קוריאה, סינגפור, יפן, אירן, איטליה).
28.2- כל אדם שמיג סימפטומים נשימתיים מתבקש להישאר בביתו.
9.3- המלצות להישאר בבידוד לכל מי שמפגין סימפטומים נשימתיים.</t>
  </si>
  <si>
    <t>צמצום תחבורה ציבורית ב 50%.</t>
  </si>
  <si>
    <t>30.1- ביטול טיסות לסין.
2.3- איסור כניסה מאירן.
10.3- המלצה נגד נסיעות לאיטליה.
14.3- אזהרת מסע לכל האזרחים להימנע מיציאה מגבולות  המדינה.
19.3- סגירות הגבול לזרים הבאים מכל המדינות למעט מדינות EEA (European Economic Area) .</t>
  </si>
  <si>
    <t>12.3- איסור אירועים ציבוריים מעל 500 איש
27.3- איסור על אירועים מעל 50 איש
1.4- הנחיות  להימנע מ"התכנסויות"</t>
  </si>
  <si>
    <t>4.3- משרד הבריאות מודיע שיגביר את הבדיקות ויחל לבדוק אנשים עם סימפטומים שהיו בחו"ל או באו במגע עם חולים.</t>
  </si>
  <si>
    <t>במוסקבה משתמשים בטכנולוגיית זיהוי פנים לאיתור מפרי בידוד.</t>
  </si>
  <si>
    <t>13.3- הדגשת ריחוק חברתי.</t>
  </si>
  <si>
    <t>13.3- סגירת כל מוסדות החינוך למעט גנים לגיל הרך.</t>
  </si>
  <si>
    <t>18.3- איסור יציאה מהמדינה למעט נסיעות חיוניות.</t>
  </si>
  <si>
    <t>2.4- איסור על נסיעה במוניות.</t>
  </si>
  <si>
    <t>27.2- קמפיין ציבורי של ריחוק חברתי למאבק בקורונה.</t>
  </si>
  <si>
    <t>17.3- כל מוסדות החינוך נסגרים.</t>
  </si>
  <si>
    <t>19.3- איסור על כניסה ממדינות בסיכון גבוה.
25.3- סגירת הגבולות לזרים מכל העולם.</t>
  </si>
  <si>
    <t>21.3- קריאה לאוכלוסיות בסיכון להישאר בבית לרבות איסור על מעסיקים לא לאפשר עבודה מהבית.</t>
  </si>
  <si>
    <t>28.2- איסור על התקהלות של מעל 1,000 איש וביטול אירועי ספורט.
17.3-איסור התקהלות במקומות ציבוריים.
20.3- הרחבת האיסור ל 5 אנשים, לרבות בפארקים, ברחוב וכדומה.</t>
  </si>
  <si>
    <t>תוכנית סיוע כלכלית לעסקים בשווי 40 מיליארד פראנק (32.6 מיליארד דולר).</t>
  </si>
  <si>
    <t>16.3- בתי הספר נסגרים.</t>
  </si>
  <si>
    <t>19.3- בידוד ביתי חובה למשך שבועיים לכל מי ששב מחו"ל.</t>
  </si>
  <si>
    <t>16.3- הגבלה על התכנסות מעל 5 אנשים.
 איסור על התכנסות חברתית למעט בעבודה/בסידורים ותוך שמירה על מרחק חברתי.</t>
  </si>
  <si>
    <t xml:space="preserve">16.3- סגר מוחלט מוטל על אזורי התפרצות: טירול (אתרי הסקי) וזלצבורג.
</t>
  </si>
  <si>
    <t>30.3- ראש הממשלה מכריז שיגבירו את מספר הבדיקות ויחלו בבדיקה של אוכלוסיות מדגם כדי להבין את תמונת המצב.</t>
  </si>
  <si>
    <t>31.3- הממשלה מחליטה לחייב מסכות בסופר-מרקטים.</t>
  </si>
  <si>
    <t>18.3- הגבלת הביקורים בבתי אבות ובבתי החולים.</t>
  </si>
  <si>
    <t xml:space="preserve">13.3- קריאה להימנעות מהתכנסות של מעל 100 איש (עוד לא נאסר מפורשות).
18.3- איסור התכנסות מעל 10 אנשים.
</t>
  </si>
  <si>
    <t xml:space="preserve">19.3- אימוץ תוכנית כלכלית לסיוע לעסקים ואזרחים בשווי 56 מיליארד DKK (2.4% מהתמ"ג). </t>
  </si>
  <si>
    <t>שימוש ברשומות הבריאות האלקטרוניות.</t>
  </si>
  <si>
    <t>15.3- סגירת מוסדות החינוך.</t>
  </si>
  <si>
    <t>20.3- איסור על ביקורים בבתי אבות.</t>
  </si>
  <si>
    <t>15.3- איסור התכנסות מעל 100 איש.
24.3- איסור על כל אירוע ציבורי ,התכנסות מוגבלת ל 3 אנשים.</t>
  </si>
  <si>
    <t>13.3- הנחייה להישאר בבית למעט יציאה לקניות והתעמלות ברדיוס של 2 ק"מ.</t>
  </si>
  <si>
    <t>16.3- סגירת הגבולות לאזרחים זרים.</t>
  </si>
  <si>
    <t>16.3- הנחייה לכל האזרחים מעל גיל 60, נשים בהריון ואוכלוסיות סיכון נוספות יעבדו מהבית.</t>
  </si>
  <si>
    <t>17.3- שימוש בהודעות טקסט ישירות לאזרחים ששבו מחו"ל על מנת לאכוף בידוד ביתי.
25.3- השקת "אפליקציה ייעודית" וחובת שימוש על כל מי שנכנס למדינה מחו"ל.</t>
  </si>
  <si>
    <t>17.3- פתיחת קו טלפון ייעודי לתלונות על הפרת בידוד.</t>
  </si>
  <si>
    <t>סין</t>
  </si>
  <si>
    <t>יפן</t>
  </si>
  <si>
    <t>דרום קוריאה</t>
  </si>
  <si>
    <t>טאיוואן</t>
  </si>
  <si>
    <t>ארה"ב</t>
  </si>
  <si>
    <t>הונג קונג</t>
  </si>
  <si>
    <t>סינגפור</t>
  </si>
  <si>
    <t>צרפת</t>
  </si>
  <si>
    <t>אוסטרליה</t>
  </si>
  <si>
    <t>בלגיה</t>
  </si>
  <si>
    <t>שווייץ</t>
  </si>
  <si>
    <t>אוסטריה</t>
  </si>
  <si>
    <t>דנמרק</t>
  </si>
  <si>
    <t>הולנד</t>
  </si>
  <si>
    <t>איסלנד</t>
  </si>
  <si>
    <t>צ'כיה</t>
  </si>
  <si>
    <t>קנדה</t>
  </si>
  <si>
    <t>גרמניה</t>
  </si>
  <si>
    <t>פינלנד</t>
  </si>
  <si>
    <t>הודו</t>
  </si>
  <si>
    <t>איטליה</t>
  </si>
  <si>
    <t>הממלכה המאוחדת (אנגליה)</t>
  </si>
  <si>
    <t>ספרד</t>
  </si>
  <si>
    <t>שוודיה</t>
  </si>
  <si>
    <t>רוסיה</t>
  </si>
  <si>
    <t>אירלנד</t>
  </si>
  <si>
    <t>פולין</t>
  </si>
  <si>
    <t>ארגנטינה</t>
  </si>
  <si>
    <t>קניה</t>
  </si>
  <si>
    <t>רואנדה</t>
  </si>
  <si>
    <t>אוגנדה</t>
  </si>
  <si>
    <t xml:space="preserve">קנסות, מאסר ואף מקרה של שלילת תושבות לאזרחים שמפרים בידוד.
</t>
  </si>
  <si>
    <t>7.2- פרסום ראשון של הנחיות להיגיינה וריחוק חברתי
2.3- הרחבת הקמפיין והפצתו לציבור הרחב.
17.3- החרפת ההנחיות להימנעות משהייה במרחבים הציבוריים ככל הניתן.</t>
  </si>
  <si>
    <t xml:space="preserve">13.3- הנחיות לריחוק חברתי, הימנעות מקהלים, שמירת מרחק של מטר והיגיינה. </t>
  </si>
  <si>
    <t>16.3- קריאה לריחוק חברתי והקפדה על לפחות מטר בין אנשים. קריאה להימנע מיציאה מהבית.</t>
  </si>
  <si>
    <t>12.3- סגירה של כל מוסדות החינוך למעט גני הילדים. כעבור מספר ימים גם הגנים נסגרים.</t>
  </si>
  <si>
    <t>15.3- כל בתי הספר במדינת ניו יורק נסגרים.
16.3- הנחיות של  הממשל הפדרלי להישאר בבית. לא כל המדינות סוגרות מיד את בתי הספר.</t>
  </si>
  <si>
    <t>16.3- ברוב המדינות מוסדות החינוך נסגרים.</t>
  </si>
  <si>
    <t>13.3- סגירה של כל מוסדות החינוך ומעבר ללימודים מהבית.</t>
  </si>
  <si>
    <t>14.3- אוניברסיטאות עוברות ללמידה מהבית.
16.3- סגירת כל מוסדות החינוך.</t>
  </si>
  <si>
    <t>14.3- סגירת בתי הספר במחוז אונטריו,  ההחלטות מתקבלות ברמת המדינה אך רוב בתי הספר נסגרים.</t>
  </si>
  <si>
    <t>3.3- המלצה נגד נסיעה לצפון איטליה שמתווספת לסין ומדינות נוספות במזרח.</t>
  </si>
  <si>
    <t>28.2-  בידוד ביתי לכל השבים ממחוז חוביי.
8.3- בידוד ביתי לכל השבים מאיטליה.
19.3- בידוד לכל  מי שמגיע מחו"ל למעט סין.
24.3- בידוד לכל השבים ממקאו ומטאיוואן.</t>
  </si>
  <si>
    <t>3.3- בידוד של שבועיים לכל השבים מסין, אירן, צפון איטליה ודרום קוריאה.
14.3- בידוד לכל השבים חו"ל
כל מי שחש סימפטומים נשימתיים או חום נדרש לבודד עצמו.</t>
  </si>
  <si>
    <t>16.3-  חובת בידוד ביתי של שבועיים לכל השבים מחו"ל.
28.3- חובת בידוד למשך שבועיים של כל השבים מחו"ל במרכזי בידוד ייעודיים (לדוג' מלונות).</t>
  </si>
  <si>
    <t>26.2- בידוק נפרד והצהרת בריאות נדרשים מכל נוסע שהגיע בטיסה מאיטליה.
11.3- הרחבת הצהרת הבריאות וסינון לאיתור נדבקים או חשודים לכל הטיסות הנכנסות ובידוד ביתי לכל מי ששב ממדינה בסיכון.
17.3- בידוד ביתי של שבועיים לכל השבים מחו"ל.
17.3- איסור על שהייה של ארגנטינאים בבתי מלון- ייעוד בתי מלון לבידוד של אזרחים זרים.</t>
  </si>
  <si>
    <t>16.3- הממשלה קוראת לאנשים מעל גיל 70 להימנע מיציאה מהבית ככל הניתן.</t>
  </si>
  <si>
    <t>13.3-  פרסום הנחיות רשמיות למניעה והיערכות להתפרצות קורונה בבתי אבות- הקפדה על היגיינה, סקרינינג של עובדים, דיירים ובני משפחה שבאים לבקר. 
19.3- איסור על ביקור בבית אבות כל מי שהינו סימפטומטי, חזר מחו"ל או בא במגע עם חולה מאומת.
24.3- הגבלת המבקרים בבתי אבות לשני מבקרים לדייר והגבלת ביקורים לחצי שעה.</t>
  </si>
  <si>
    <t>30.3- איסור על אנשים שנמצאים בסיכון מוגבר לצאת לעבודה או לבקר בבתי חולים.</t>
  </si>
  <si>
    <t>14.3- בQuebec הוטל איסור על ביקור בבתי אבות.
30.3- קריאה לאוכלוסייה מעל גיל 70 להישאר בבידוד ביתי.</t>
  </si>
  <si>
    <t>12.3-  מושל ניו יורק מגביל התכנסויות של מעל 500 איש ומצמצם התכנסויות מתחת 500 לחצי.
16.3- מדינות ניו יורק וני ג'רזי מגבילות התכנסויות לעד 50 איש.
16.3- לאחר פרסום הנחיות הבית הלבן וה CDC לצמצום היציאה מהבית ככל הניתן, מדינות רבות סוגרות עסקים ומיישמות "סגר עצמי". 
קיימת שונות בין מדינה למדינה באכיפה.</t>
  </si>
  <si>
    <t>29.3- איסור על התכנסות של מעל 4 אנשים בציבור (ניתן לדוג' להיות במסעדה בקבוצות של עד 4 אנשים עם מרחק ביניהן).</t>
  </si>
  <si>
    <t xml:space="preserve">10.3- המלצה של הממשלה הפדרלית לביטול אירועים מעל 1,000 איש. בימים שחולפי המדינות מאמצות.
17.3- קריאה לצמצום יציאה מהבתים ככל הניתן.
23.3- איסור על התכנסות  מעל  2 אנשים מחוץ למשפחה הגרעינית. </t>
  </si>
  <si>
    <t xml:space="preserve">13.3- ביטול כל אירועי התרבות לרבות משחקי כדורגל, הופעות וכדומה.
18.3- איסור על כל התכנסות חברתית- חובה להישאר בבית למעט יציאות חיוניות כגון קניות, עבודה, רפואה.
</t>
  </si>
  <si>
    <t>16.3- איסור של התכנסות מעל 100 איש.
24.3- איסור התכנסות של 20 איש, חובה על שמירת מרחק של לפחות 2 מטר בין אדם לאדם. איסור על פעילות של חדרי כושר, מועדוני ריקוד, מכוני עיסוי ומכוני כושר בהם יש מגע קרוב בין אנשים.</t>
  </si>
  <si>
    <t>14.3- המלצה לאיסלנדים לא לעזוב את המדינה. אין איסור כניסה לתיירים.
20.3- איסור כניסה למדינה למעט תושבי האיחוד האירופי ובריטניה.</t>
  </si>
  <si>
    <t>9.3- החלטה על ביטול אירועי החג הלאומי St Patrick's Day
13.3- איסור על אירועים ציבוריים.
24.3- איסור על התכנסות של מעל 4 אנשים.</t>
  </si>
  <si>
    <t xml:space="preserve">19.3- הנחייה לסגירת בתי מסחר שאינם חיוניים (מסחר, בילוי, פנאי). הנחיות למקומות עבודה כיצד להקפיד על בידוד חברתי.
25.3-  צמצום פעילות עסקית, חובת מעסיק למדוד חום בכניסה למקום העבודה.
</t>
  </si>
  <si>
    <t>16.3- לאחר פרסום הנחיות הבית הלבן וה- CDC לצמצום היציאה מהבית ככל הניתן והקפדה על היגיינה, מדינות רבות סוגרות עסקים ומיישמות "סגר עצמי". 
קיימת שונות בין מדינה למדינה באכיפה.
18.3- מדינת ניו יורק מצמצמת את המשק ב 50% ולמחרת ב 75%.
20.3- כל העסקים שאינם חיוניים נסגרים במדינת ניו יורק.</t>
  </si>
  <si>
    <t>26.3- סגירה של ברים, מועדונים, ומוסדות בידור אחרים. סגירה של מרכזים קהילתיים. קניונים, מוזיאונים ומקומות יותר מרווחים נשארו פתוחים תוך הנחיות ברורות לשמירה על ריחוק חברתי והגבלה של קבוצות לעד 10 אנשים עם מרחק של מטר ביניהם.
7.4- סגירת רוב מקומות העבודה למעט שירותים חיוניים.</t>
  </si>
  <si>
    <t>16.3- סגירה של מוסדות תרבות ובידור לרבות חדרי כושר, בתי קולנוע וברים. מסעדות נותרות פתוחות בשעות היום.
22.3- סגירת מסעדות.</t>
  </si>
  <si>
    <t xml:space="preserve">23.1- סגירה של מוסדות בידור ומרחבים ציבוריים- קניונים, בתי קולנוע, פארקים, מוזיאונים, חדרי כושר.
23.1- הנחיות למדידת חום במקומות ציבוריים והנחיות לנקיטת צעדי חיטוי ואוורור יומיומיים במקומות ציבוריים כמו חנויות, תחבורה ציבורית, שווקים.
24.3- לפי דיווחים בתקשורת כ 75% מהמשק בסין חזר לפעולה.
</t>
  </si>
  <si>
    <t>14.3- סגירת מרבית העסקים  שאינם חיוניים, מסעדות יעבר למשלוחים בלבד.
2.4- הארכת האיסור והחבה לסגירה של כל העסקים אשר אינם  מספקים שירות חיוני  (אוכל, בתי מרקחת, שירותי אינטרנט, וכדומה)
2.4- הוראות והנחיות ברורות לגבי התנהלות בעסקים אשר מכינים אוכל (מסכות, כפפות, ניקיון).</t>
  </si>
  <si>
    <t>4.3- חובת דיווח על אירועים עם מעל 5,000 משתתפים .
10.3- איסור על אירועים של מעל 100 איש.
13.3- איסור על התכנסות של מעל 30 איש.</t>
  </si>
  <si>
    <t>18.3- צמצום הביקורים בבתי החולים.
19.3- שעות ייעודיות לאוכלוסייה מבוגרת לצאת לקניות.
27.3- איסור על ביקורים בבתי חולים ובבתי אבות.</t>
  </si>
  <si>
    <t xml:space="preserve">7.3- ביטול אשרות כניסה מאירן.
8.3- בידוד של שבועיים לכל מי שבא במגע עם חולה מאומת. בידוד של שבועיים לאנשי צוות רפואי שחזרו ממדינה בסיכון.
10.3- בידוד ביתי עבור כל מי ששב ממדינה בסיכון גבוה. </t>
  </si>
  <si>
    <t xml:space="preserve">23.1- הקמה/הסבה של בתי חולים ייעודיים בכל מחוז לאשפוז של חולים חדשים.
25.2- בידוד לשבים מיפן וקוריאה.
1.3- בידוד של שבועיים לכל השבים מחו"ל. 
</t>
  </si>
  <si>
    <t>14.3- איסור כניסה  ממדינות מוגדרות "סיכון גבוה".
16.3- איסור כניסה לצ'כיה למעט תושבים.</t>
  </si>
  <si>
    <t>11.3- סגירת בתי ספר.</t>
  </si>
  <si>
    <t>ניתנו הנחיות לריחוק חברתי.</t>
  </si>
  <si>
    <t>6.3- המדינה מנחה אזרחים לשמור על מרחק, היגיינה ולהימנע מלחיצת ידיים ומגע אחר.</t>
  </si>
  <si>
    <t>20.3- סגירה של ברים ומסעדות למעט שירותי משלוחים.
24.3- סגירה של  כל העסקים שאינם מוגדרים חיוניים.</t>
  </si>
  <si>
    <t xml:space="preserve"> 23.3- סגירה של מסעדות, ברים ומוסדות תרבות ובידור. 
26.3- הרחבת ההגבלות לרוב בתי העסק שאינם חיוניים כגון חנויות אוכל ובתי מרקחת.</t>
  </si>
  <si>
    <t xml:space="preserve">אין סגירה מפורשת של בתי עסק. 
1.4- הנחיות לאזרחים ולבתי עסק לשמור על ריחוק חברתי במרחב הציבורי.
6.4- בתאריך זה ייסגרו אתרי הסקי.
</t>
  </si>
  <si>
    <t>15.3- מסעדות, ברים, בתי קפה, חדרי כושר נסגרים. שווקים פתוחים ממשיכים לפעול.
24.3- מכוני יופי ומספרות נסגרות. הגבלת כמות הלקוחות בכל עת בחנויות ושווקים לשמירה על מרחק של 1.5 מטר.</t>
  </si>
  <si>
    <t>16.3- בטורונטו סוגרים מסעדות, ברים ומקומות בילוי .
17.3- ברחבי המדינה סוגרים מקומות בילוי (בתי קולנוע, חדרי כושר).
24.3- סגירת כל העסקים שאינם חיוניים.</t>
  </si>
  <si>
    <t>22.3- סגירת מרבית העסקים שאינם חיוניים.</t>
  </si>
  <si>
    <t xml:space="preserve">21.3- במוסקבה סוגרים מסעדות, בתי קפה, חדרי כושר, בתי קולנוע ומוסדות תרבות ובידור אחרים. המגזר הציבורי מצמצם פעילות על מנת לשמור על ריחוק חברתי.
28.3- בכל המדינה מוכרז על "חופש בתשלום" עד ה 30.4. מוסדות פיננסיים, רפואיים, תחבורה ציבורית וחנויות חיוניות ממשיכים לפעול. </t>
  </si>
  <si>
    <t>12.3- סגירה של מוסדות תרבות ציבוריים כגון מוזיאונים, תיאטראות.</t>
  </si>
  <si>
    <t>22.3- סגירת ברים ומקומות בילוי.</t>
  </si>
  <si>
    <t>21.3- סגר מוחלט למעט שירותי משלוחים של אוכל.</t>
  </si>
  <si>
    <t>31.3- כל המסעדות, ברים, קניונים ולמעשה כל עסק שאינו מפעל או חנות למוצרים חיוניים נסגרים.</t>
  </si>
  <si>
    <t>11.3- סגר מוחלט.</t>
  </si>
  <si>
    <t>20.3- ביטול כל טיסות הפנים והאוטובוסים הבין מחוזיים. 
המשך תחבורה ציבורית רק עבור עובדים חיוניים.</t>
  </si>
  <si>
    <t>21.3- איסור על תחבורה ציבורית לרבות מוניות אופנוע .</t>
  </si>
  <si>
    <t>31.3- הפסקת כל התחבורה הציבורית כולל מוניות אופנוע (Boda boda).</t>
  </si>
  <si>
    <t>19.3- איסור יציאה מהבית למעט התניידות לעבודה, פע"ג וסידורים חיוניים.
25.3- איסור להתרחק יותר מ100 מטרים ממקום המגורים למעט סידורים חיוניים.
2.4- העברת "תקנות האזורים המוגבלים"-  איסור כניסה או יציאה מאזורים שיוגדרו כאזורי סיכון גבוה.
3.4- סגר מוטל על בני ברק.</t>
  </si>
  <si>
    <t>הוטל סגר על אחד המחוזות בצפון שם נצפו הרבה מקרים.
4.3- מושלת טוקיו מנחה אזרחים להישאר בבית למעט סידורים חיוניים.</t>
  </si>
  <si>
    <t xml:space="preserve">23.1- סגר מוחלט על ווהאן ו-3 ערים נוספות במחוז.
24.1- הרחבת הסגר לכל מחוז חוביי.
25.3- הקלה בסגר במחוז חוביי. תחילת חזרה לשגרה.  </t>
  </si>
  <si>
    <t>בסוף ינואר עם ההתפרצות בחוביי ניתן דגש על היגיינה וריחוק חברתי.
23.2- הנחייה לחידוד הריחוק החברתי.</t>
  </si>
  <si>
    <t>4.2- איסור כניסה לאזרחים סינים ממחוז חוביי.
9.3- איסור כניסה לאזרחים מיפן (בתגובה למהלך דומה על ידי היפנים).
23.3- אזהרת מסע  לכל האזרחים לא לעזוב את המדינה
22.3- בדיקות קורונה לכל מי שמגיע מאירופה.
1.4- בדיקות קורונה לנכנסים מכל העולם</t>
  </si>
  <si>
    <t>בתקופת הסגר במחוז חוביי בוטלה התחבורה הציבורית הנכנסת ויוצאת.
23.1- הנחיות למדידת חום במקומות ציבוריים והנחיות לנקיטת צעדי חיטוי ואוורור יומיומיים בתחבורה ציבורית.</t>
  </si>
  <si>
    <t>באופן כללי: חלוקה ל 3 רמות בידוד:  בין בידוד מוחלט לשבים מסין להקפדה על מסכות וצמצום חברתי. 
31.12- סינון בשדה של נוסעים מווהאן (חום ותסמינים נשימתיים).
26.1- איסור כניסה לזרים ממחוז חוביי
5.2- איסור כניסה לזרים מסין.
27.2- בידוד ביתי לכל השבים מדרום קוריאה.
15.3- בידוד ביתי חובה לשבים מרשימה ארוכה של  מדינות בסיכון גבוה.
19.3- בידוד ביתי של שבועיים לכל השבים מחו"ל.</t>
  </si>
  <si>
    <t xml:space="preserve">16.3- איסור תנועה למעט עבודה, ביקור  משפחה,  סידורים חיוניים. </t>
  </si>
  <si>
    <t>24.3- הנחייה להישאר בבית למעט סידורים חיוניים הכוללים קניות, רפואה, עבודה (כשלא ניתן לעשות זאת מהבית).</t>
  </si>
  <si>
    <t>22.3- עוצר לילי מוטל ברחבי המדינה.
25.3- עוצר של 3 שבועות ברחבי המדינה.</t>
  </si>
  <si>
    <t>30.3- סגר במוסקבה- אישור לצאת רק לחנות/בית מרקחת הקרובים ולהתרחק עד 100 מטר מהבית.
31.3- צעדים דומים מיושמים במרבית המדינה.</t>
  </si>
  <si>
    <t xml:space="preserve">19.3- איסור יציאה מהבית למעט עובדים חיוניים  וסידורים חיוניים (קניות, תרופות וכדומה).
20.3- ביטול כל טיסות הפנים והאוטובוסים הבין מחוזיים. </t>
  </si>
  <si>
    <t>22.3- חובה להישאר בבתים למעט סידורים חיוניים.</t>
  </si>
  <si>
    <t>21.3- סגר מוחלט בכל המדינה.</t>
  </si>
  <si>
    <t xml:space="preserve">31.3- עוצר מוחלט ואיסור תנועה למעט סידורים חיוניים.
</t>
  </si>
  <si>
    <t>25.3- המדינה מקצה סכום המוערך ב 2.8 מיליארד יורו לחיזוק מערכת הבריאות.
25.3- תוכנית כלכלית בשווי 156 מיליארד יורו מאושרת.</t>
  </si>
  <si>
    <t>19.3- תוכנית כלכלית בשווי 40 מיליארד USD לתמיכה בעצמאים, עסקים קטנים ובינוניים.</t>
  </si>
  <si>
    <t>11.3- תוכנית בשווי 30 מיליארד ליש"ט לשיקום הכלכלה.
17.3- הלוואות לעסקים בסך 330 מיליארד ליש"ט.</t>
  </si>
  <si>
    <t>11.3- פרסום תוכנית בריאות- כלכלית להתמודדות עם המשבר בשווי 2.4 מיליארד דולר אוסטרלי.
29.3- הקצאת 1.1 מיליארד דולר לשירותי הבריאות ובריאות הנפש.</t>
  </si>
  <si>
    <t>16.3- תוכנית סיוע בשווי 300 מיליארד SEK (29.4 מיליארד דולר).
25.3-  עדכון חבילת סיוע נוספת.</t>
  </si>
  <si>
    <t>17.3- פרסום תוכנית כלכלית לסיוע לאזרחים ולאוכלוסייה.</t>
  </si>
  <si>
    <t>6.3- אימוץ מספר צעדים להקלה כלכלית על הציבור כולל הקלות מס, מתן דמי אבטלה זמניים, גמישות בתשלומים.</t>
  </si>
  <si>
    <t>20.3- תוכנית כלכלית של 1.6 מיליארד דולר.</t>
  </si>
  <si>
    <t>21.3- העברת תקציב חירום והקצאת 22.5 מיליארד רובל  (290 מיליון USD) לחיזוק מערכת הבריאות.
25.3- הנשיא מכריז על תוכנית כלכלית בשווי 300 מיליארד רובל (3.93 מיליארד USD).</t>
  </si>
  <si>
    <t>בינואר- מרגע שנודע על ההתפרצות בסין החלו להכין את התשתית המעבדתית לבידוק מסיבי.
בשלב מוקדם בידוק במעברי הגבול, בידוק של אנשים ששבו מחו"ל ושל אלה שבאו איתם במגע.
אשפוז של כל החולים שנמצאו חיוביים.
בידוק מסיבי בקצב של 6,800 בדיקות ל מיליון נפש (נכון ל 20.3).</t>
  </si>
  <si>
    <t>בדיקות מסיביות משלב מוקדם, מתחמי דרייב אין.
22.3- בדיקות קורונה בשדה"ת לכל מי שנוחת מאירופה, בנוסף לבידוד של שבועיים.
1.4- בדיקות קורונה לכל מי שנכנס למדינה, בנוסף לבידוד חובה.</t>
  </si>
  <si>
    <t>18.3- מבצעים כ 2500 בדיקות ביום. תחילה ביצעו בדיקות לשבים ממדינות נגועות ולאלו שבאו איתם במגע, אך האסטרטגיה שונתה להתמקד בבדיקות של אוכלוסיות בסיכון (מבוגרים, חולים וכו').</t>
  </si>
  <si>
    <t xml:space="preserve">15.3- השקת תוכנית לבדיקה מסיבית ומשמעותית של כלל האוכלוסייה. </t>
  </si>
  <si>
    <t>28.3- החלטה ממשלתית על decentralization של בדיקות הקורונה על מנת לאפשר עלייה בכמות הבדיקות.</t>
  </si>
  <si>
    <t>שימוש במידע אגרגטיבי ואנונימי שנמסר מחברות הסלולר "בהתאם לחוקי ה EU" על מנת לנטר תנועות של אנשים בזמן הסגר.</t>
  </si>
  <si>
    <t>22.1- המדינה מפיצה מסכות למכירה בציבור במחיר מפוקח.
24.1- איסור על ייצוא של מסכות והגברת קצב הייצור ל 10 מיליון ביום.
4.4- חובה לעטות מסכה בתחבורה ציבורית- יחולקו קנסות על אי עמידה.</t>
  </si>
  <si>
    <t>31.3- איסור מוחלט על יציאה מהבית ללא שימוש במסכה.</t>
  </si>
  <si>
    <t>12.2- קנס של 10,000 דולר למפרי בידוד ביתי.
15.2- קנס ומאסר עד 5 שנים למי שיאגור ציוד רפואי או ימכור במחיר מופרז, קנס על הפצת שמועות ופייק ניוז.</t>
  </si>
  <si>
    <t>29.3- הרשויות בודקות מאות מסעדות ומחלקות אזהרות למי שלא עומד בתנאי הריחוק החברתי.
29.3- גבר נשלח למאסר של 3 חודשים בגין הפרת בידוד.
30.3- 3 גברים נשלחים למאסר בשל הפרת תנאי בידוד.</t>
  </si>
  <si>
    <t>קנסות של מאות עד אלפי יורו מפורטים בתקנות.</t>
  </si>
  <si>
    <t>חקיקת חירום (עד ה 1.3.21) המאפשרת לשר הבריאות כוח לבודד אנשים בכפייה, לאסור על תנועת אזרחים ולצמצם תחבורה ציבורית.</t>
  </si>
  <si>
    <t>11.3- משטרה וצבא מסייעים באכיפה.</t>
  </si>
  <si>
    <t>23.3- מפורט בתקנות כי יחולקו קנסות של 400 יורו לאדם ו- 4,000 יורו לעסק בגין הפרת ההנחיות.</t>
  </si>
  <si>
    <t xml:space="preserve">29.3- גבר נעצר בגין הפרת בידוד ונשלח למאסר.
</t>
  </si>
  <si>
    <t>הקצאת 550 חיילים לסייע לשוטרים באכיפת התקנות.</t>
  </si>
  <si>
    <t>עדויות בתקשורת שהמשטרה משתמשת בכוח רב לאכוף את העוצר.</t>
  </si>
  <si>
    <t>קנסות עד 2 מיליון רובל ועד 7 שנות מאסר.</t>
  </si>
  <si>
    <t>15.3- לא סגרו בתי ספר אך יצאו לחופש ב 15.3
1.4-  יום בשבוע של לימודי בית, בדירוג בין בתי ספר יסודיים, תיכונים ומכללות
8.4- מתאריך זה כל מוסדות החינוך ייסגרו ויעברו ללימודים מקוונים מהבית.</t>
  </si>
  <si>
    <t>21.1- אזהרת מסע לווהאן
22.1- ביטול אשרות לנוסעים מווהאן
23.1- איסור כניסה לנוסעים מווהאן, חובת הצהרת בריאות לנוסעים מסין
27.1- תיירים ממחוז חוביי מסולקים מטאיוואן.
28.1- אזהרת מסע לסין
6.2- איסור כניסה מסין, איסור עגינה לספינות שיט בינלאומיות
19.3- סגירת גבולות לכל האזרחים הזרים.</t>
  </si>
  <si>
    <t>13.2- 2 מיליארד USD מוקצים לסיוע לעסקים שהושפעו מהמשבר.
21.2- סובסידיות בגובה 630 USD לשכירים שאיבדו את עבודתם בשל הקורונה.
2.4- אישור תוכנית סיוע לשיקום הכלכלה בשווי 35 מיליארד דולר.</t>
  </si>
  <si>
    <t>28.1- שילוב מידע מרשויות ההגירה ורשויות הבריאות למעקב רטרוספקטיבי של 14 יום אחר תנועות אזרחים.
29.1- ניטור סלולרי של אנשים בבידוד.
14.2- מערכת entry quarantine system נכנסת לפעולה-  אזרחים ממלאים הצהרת בריאות בשילוב עם נתוני תנועה שלהם, הכל נעשה  דרך הטלפון.
16.2-  הרחבת המעקב האלקטרוני אחר כל מי שנכנס למדינה ב 14 ימים האחרונים או בא במגע עם נוסעים סימפטומטיים או התייצג עם סימפטומים נשימתיים/פנאומניה.
18.2- הגישה למערכת המשולבת מורחבת גם לבתי החולים.</t>
  </si>
  <si>
    <t>28.1- בידוד של שבועיים לשבים מסין לאלו שעובדים עם אוכלוסיות בסיכון (מערכת הבריאות, ילדים, בתי אבות). סטודנטים ששבים מסין לבידוד של 14 יום.
17.2- הרחבת חובת הבידוד לכל מי ששהה בסין בשבועיים האחרונים.
13.3- איסור כניסה ממדינות בסיכון גבוה
20.3- חובת בידוד של שבועיים לכל השבים מחו"ל.
24.3- מלונות בידוד לאנשים חולים במצב קליני טוב.
25.3- חובת בידוד של ילדים ששוהים בבית עם אדם שחזר מחו"ל, במדינות מסוימות רטרוספקטיבית עד 14.3
25.3- בידוד בבתי מלון ייעודיים של שבים מארה"ב ואנגליה.</t>
  </si>
  <si>
    <t>חקירות אפידמיולוגיות ובידוד ביתי לכל מי שבא במגע עם חולה מאומת.</t>
  </si>
  <si>
    <t>17.3- כחלק מההנחיות לריחוק חברתי והימנעו מיציאה יש הנחייה להימנע ממגע עם אוכלוסיות מבוגרות.
בהמשך ברוב המדינות הוטל איסור על ביקור בבתי אבות.</t>
  </si>
  <si>
    <t>20.3- עוצר מוחלט מוטל במדינת בוואריה. במדינת סקסוני- איסור יציאה למעט סידורים חיוניים.
שאר המדינות אינן מיישמות עוצר אלא רק הנחיות ריחוק חברתי מחמירות.</t>
  </si>
  <si>
    <t>המלצה לבדיקת קורונה לאנשים סימפטומטיים או כאלה שבאו במגע עם חולה מאומת.
גם אנשים שמתוקף עבודתם החיונית באים במגע עם אנשים בסיכון (עובדי בתי חולים ובתי אבות).</t>
  </si>
  <si>
    <t>בדיקה רק של חולים סימפטומטיים ואנשים שבאו במגע עם חולה ידוע.</t>
  </si>
  <si>
    <t>13.3- עבודה מבית של כל המגזר הציבורי שאינו חיוני.
18.3- סגירת מסעדות, ברים, חדרי כושר ובתי עסק עם מגע קרוב ללקוחות.</t>
  </si>
  <si>
    <t xml:space="preserve">2.3- בדיקה רק של אנשים סימפטומטיים.
- אוכלוסיות בסיכון יופנו לבדיקות בהצגת סימפטומים קלים.
30.3- הצבת יעד של 5,000 בדיקות ביום.
</t>
  </si>
  <si>
    <t>17.3- סגירה של כל העסקים שאינם חיוניים לרבות מסעדות, ברים, עבודה מהבית וכו''.</t>
  </si>
  <si>
    <t>14.3- איסור יציאה למעט סידורים חיוניים, עבודה.
29.3- החרפת הסגר- איסור יציאה מהבית למעט עובדים חיוניים.</t>
  </si>
  <si>
    <t>31.1- חקירות אפידמיולוגיות למקרים מאומתים- איתור מגעים קרובים. בידוד ביתי למגעים קרובים (ללא בדיקות או מעקב).
בהמשך- בדיקות חובה לכל מי שמציג סימפטומים נשימתיים ועומד קריטריונים לאשפוז וכל עובד מערכת הבריאות עם סימפטומים נשימתיים.
2.4- המדיניות המוצהרת:  בדיקה של אנשים עם סימפטומים. התפוקה מגיעה ל 20,000 בדיקות ביום.</t>
  </si>
  <si>
    <t xml:space="preserve">עד סוף פברואר- בידוד ביתי לשבים מחוביי ולאנשים סימפטומטיים ששבן מצפון איטליה.
13.3- כל אדם עם חום או תסמינים נשימתיים נדרש לבידוד ביתי של שבוע.
16.3- הרחבת ההנחיה לשבועיים ולבני משפחה של חשודים.
</t>
  </si>
  <si>
    <t>בדיקות מוגבלות רק לאנשים סימפטומטיים. הערכה של סדר גודל של 5,000 בדיקות ליום.</t>
  </si>
  <si>
    <t>31.1- ביטול טיסות ממדינות במזרח (סין, הונג קונג, מקאו, טאיוואן).</t>
  </si>
  <si>
    <t>1.4- הנחיות מחייבות ראשונות לשמירה על ריחוק חברתי.  ההנחיה היא לשמור על מרחק (לא מפורט כמה) במרחב הציבורי  ולהימנע מהתכנסויות חברתיות גדולות כמו מסיבות, חתונות והלוויות.</t>
  </si>
  <si>
    <t>10.3- המלצה להימנע מביקורים בבתי אבות ובתי חולים. המלצה לעובדים להישאר בבית אם הם מפגינים סימפטומים נשימתיים.
31.3- איסור מוחלט על ביקור בבתי אבות.
1.4- הנחייה לאוכלוסייה מעל גיל 70 להימנע מיציאה מהבית.</t>
  </si>
  <si>
    <t>3.2- מקרים מאומתים או חשודים נדרשים להישאר בבית למשך 14 יום, בני המשפחה לא בבידוד.
12.3- מיקוד חקירות אפידמיולוגיות באיתור אנשים בסיכון.
24.3- כל אדם עם חום וכל בני משפחתו נדרשים לבידוד עד 24 שעות לאחר חלוף החום.</t>
  </si>
  <si>
    <t>13.3- סגירת מסעדות וברים, חנויות יישארו פתוחות אך ייסגרו בסופי שבוע.
18.3- סגירת כל החנויות שאינן חיוניות.</t>
  </si>
  <si>
    <t>31.3- הנחייה לאוכלוסיות בסיכון להישאר בבית ככל הניתן ולהקפיד על ריחוק חברתי.</t>
  </si>
  <si>
    <t>13.3-  רוב המדינות מגבילות התקהלויות מעל 250 איש ומבטלות אירועים.
17.3- איסור התקהלות של 50 איש באונטריו, באלברטה.
איסור ברמה הפדרלית על התכנסויות של מעל 50 איש. ברמת המדינות השונות, האיסור נע בין 2 (קוויבק) ל- 50 .</t>
  </si>
  <si>
    <t>20.3- בדיקה רק למי שמציג סימפטומים ויש לו היסטוריה של נסיעה לחו"ל או חשיפה למקרה מאומת.
כל מי שעובד בבית חולים ומפגין סימפטומים.
מגעים בסיכון גבוה של חולים מאומתים גם אם אינם סימפטומטיים.
חולים מאושפזים עם תסמינים נשימתיים.</t>
  </si>
  <si>
    <t xml:space="preserve">הגדרת מקרה: כל אדם עם סימפטומים נשימתיים קשים (ARDS, דלקת ריאות, ברונכיטיס, ספסיס) וגורם סיכון אפידמיולוגי (נסיעה לחו"ל, מגע עם  חולה/חשוד) .
30.3- חובת בדיקה לכל מי ששב מחו"ל ומציג תלונות נשימתיות, מגעים של חולים מאומתים, בני 65 ומעלה עם סימפטומים נשימתיים, צוות רפואי בחשיפה גבוהה- אחת לשבוע או באופן מיידי אם יש סימפטומים, דיירים וצוות במוסדות דיור משותפים (צבא, בתי כלא)- אם מציגים סימפטומים.
</t>
  </si>
  <si>
    <t>3.3- השקת קמפיין  אודות היגיינה וריחוק חברתי הולם.</t>
  </si>
  <si>
    <t>9.3- אישור סיוע כלכלי לאנשים שצריכים להיכנס לבידוד. תוכנית בשוויי 2.4 מיליארד יורו.</t>
  </si>
  <si>
    <t>12.3- הגבלה של התכנסות ציבורית "מסיבית".
17.3- הפסקת ליגת הכדורגל.</t>
  </si>
  <si>
    <t>10.3- הקצאת 1.7 מיליארד פזו להתמודדות עם נגיף הקורונה.
17.3- צעדים סוציאליים להבטחת מזון ומצרכים לאוכלוסייה מבוגרת.
20.3- הטלת פיקוח על מחירי מזון בסל הצריכה הבסיסי.</t>
  </si>
  <si>
    <t>קשרים במערכת הבריאות המקומית</t>
  </si>
  <si>
    <t>31.3- הנחיות להישאר בבית (במסגרת העוצר) ולהימנע ממגע</t>
  </si>
  <si>
    <t>10. צעדים כלכליים להתמודדות עם השלכות המשבר- פירוט</t>
  </si>
  <si>
    <t>3.2- משרד הבריאות פונה לחברות הסלולר לשיתוף פעולה בדבר הפצת מידע אודות נגיף הקורונה.
4.3-  משרד הבריאות ממליץ על הקפדה יתרה על היגיינה והימנעות מלחיצת ידיים.
11.3- קריאה פומבית של ראש הממשלה לריחוק חברתי, להימנע מלחיצת ידיים ולהקפיד על היגיינה.</t>
  </si>
  <si>
    <t xml:space="preserve">29.1- הנחיית בידוד לשבים מסין
16.2- הרחבת ההנחיה לבידוד לשבים מהמזרח (תאילנד, הונג קונג, סינגפור, ומקאו).
22.2- גם השבים מיפן ודרום קוריאה
23.2- איטליה ואוסטרליה עם סימנים
26.2- כל מי שחוזר מאיטליה.
4.3- צרפת, גרמניה, ספרד, שוויץ.
9.3- כל השבים מחו"ל צריכים בבידוד של שבועיים.
</t>
  </si>
  <si>
    <t>פברואר- שימוש ב CCTV ונתוני טלפון לווידוא הסגר ואיתור מגעים. 
אפליקציה ייעודית שפועלת כתוסף ל WeChat (הווטסאפ הסיני)- אזרחים נדרשים למלא שאלונים עם נתונים כמו חום גוף, סימפטומים והיסטוריית תנועה ובהתאם מקבלים קוד QR שמאשר להם לצאת למרחב הציבורי.</t>
  </si>
  <si>
    <t>שימוש בנתוני סלולר לווידוא הסגר.
במדינת Karnatka הרשויות דורשות להעלות סלפי אחד ביום לאתר ייעודי על מנת לוודא הסגר.</t>
  </si>
  <si>
    <t>שימוש באפליקציות ובנתונים סלולריים (אנונימיים) למעקב אחר מסתגרים ואיתור מגעים. האפליקציה שומרת על פרטיות.</t>
  </si>
  <si>
    <t>שימוש באפליקציה ייעודית למעקב אחר אזרחים ששבים מחו"ל ולוודא בידוד.</t>
  </si>
  <si>
    <t>שימוש באפליקציה וולונטרית כמו "המגן".</t>
  </si>
  <si>
    <t xml:space="preserve">בתי הספר נותרו פתוחים עד לחופשת הקיץ שהחלה ב 24.3, בחלק מהמדינות והטריטוריות כן נסגרו בתי הספר אך לא התקבלה החלטה גורפת.
</t>
  </si>
  <si>
    <t>אין הגבלה מספרית מעבר להנחיות הריחוק החברתי</t>
  </si>
  <si>
    <t xml:space="preserve">אין חובה לסגור עסקים, רק להקפיד על הנחיות הריחוק החברתי של אחד וחצי מטר בין לקוחות
</t>
  </si>
  <si>
    <t>רק אוניברסיטאות נסגרו ולומדים מרחוק, בתי ספר פתוחים מפני שמרבית ההורים עובדים</t>
  </si>
  <si>
    <t>קידוד:</t>
  </si>
  <si>
    <t>בוצע</t>
  </si>
  <si>
    <t>חסר מידע</t>
  </si>
  <si>
    <t>15.3- ראש הממשלה מכריז השב"כ יעשה שימוש בטכנולוגיה של איכון סלולרי של אזרחים לאיתור מגעים של חולים.
22.3- משרד הבריאות משיק את אפליקציית המגן.</t>
  </si>
  <si>
    <t>אין חובה אך מדובר בנורמה חברתית</t>
  </si>
  <si>
    <t>1.4- מכון המחקר הלאומי RKI ממליץ על שימוש במסכות בכל סיטואציה בה לא ניתן להקפיד על ריחוק חברתי, במדינות מעטות ההמלצה מוגדרת כחובה</t>
  </si>
  <si>
    <t>13. חובת שימוש במסכות בציבור</t>
  </si>
  <si>
    <t>המדינה מחלקת מסכות לציבור הרחב אך לא קיימת חובה להשתמש</t>
  </si>
  <si>
    <t xml:space="preserve">חקירות משטרה לאיתור מגעים דרך CCTV, נתוני תחבורה ציבורית וונתוני מיקום מאפליקציות.
10.2- שימוש באפליקציה לדיווח על מיקום בעת הסגר.
20.3- שימוש באפליקציה לאיתור מגעים (האפליקציה מוצפנת ואינה שומרת פרטים של אזרחים).
</t>
  </si>
  <si>
    <t>מדינה</t>
  </si>
  <si>
    <t>9. הגבלות תנועה בתוך המדינה (סגר מקומי/חלקי/מוחלט)- פירוט</t>
  </si>
  <si>
    <t>ישראל</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</si>
</sst>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7" formatCode="dd/mm/yyyy"/>
    <numFmt numFmtId="178" formatCode="General"/>
    <numFmt numFmtId="179" formatCode="0"/>
    <numFmt numFmtId="180" formatCode="0.00"/>
    <numFmt numFmtId="181" formatCode="#,##0"/>
  </numFmts>
  <fonts count="13">
    <font>
      <sz val="11"/>
      <color theme="1"/>
      <name val="Calibri"/>
      <family val="2"/>
      <scheme val="minor"/>
    </font>
    <font>
      <sz val="10"/>
      <name val="Arial"/>
      <family val="2"/>
    </font>
    <font>
      <u val="single"/>
      <sz val="11"/>
      <color theme="10"/>
      <name val="Calibri"/>
      <family val="2"/>
      <scheme val="minor"/>
    </font>
    <font>
      <sz val="8"/>
      <name val="Calibri"/>
      <family val="2"/>
      <scheme val="minor"/>
    </font>
    <font>
      <b/>
      <sz val="12"/>
      <color theme="1"/>
      <name val="David"/>
      <family val="2"/>
    </font>
    <font>
      <sz val="12"/>
      <color theme="1"/>
      <name val="David"/>
      <family val="2"/>
    </font>
    <font>
      <sz val="11"/>
      <color theme="10"/>
      <name val="Calibri"/>
      <family val="2"/>
      <scheme val="minor"/>
    </font>
    <font>
      <b/>
      <sz val="12"/>
      <color theme="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b/>
      <sz val="14"/>
      <name val="Calibri"/>
      <family val="2"/>
      <scheme val="minor"/>
    </font>
    <font>
      <sz val="11"/>
      <name val="Calibri"/>
      <family val="2"/>
      <scheme val="minor"/>
    </font>
  </fonts>
  <fills count="10">
    <fill>
      <patternFill/>
    </fill>
    <fill>
      <patternFill patternType="gray125"/>
    </fill>
    <fill>
      <patternFill patternType="solid">
        <fgColor theme="4" tint="0.39998000860214233"/>
        <bgColor indexed="64"/>
      </patternFill>
    </fill>
    <fill>
      <patternFill patternType="solid">
        <fgColor theme="0"/>
        <bgColor indexed="64"/>
      </patternFill>
    </fill>
    <fill>
      <patternFill patternType="solid">
        <fgColor theme="9" tint="0.7999799847602844"/>
        <bgColor indexed="64"/>
      </patternFill>
    </fill>
    <fill>
      <patternFill patternType="solid">
        <fgColor theme="4"/>
        <bgColor indexed="64"/>
      </patternFill>
    </fill>
    <fill>
      <patternFill patternType="solid">
        <fgColor theme="0"/>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4" tint="0.7999799847602844"/>
        <bgColor indexed="64"/>
      </patternFill>
    </fill>
  </fills>
  <borders count="16">
    <border>
      <left/>
      <right/>
      <top/>
      <bottom/>
      <diagonal/>
    </border>
    <border>
      <left/>
      <right/>
      <top style="thin">
        <color theme="4" tint="0.39998000860214233"/>
      </top>
      <bottom style="thin">
        <color theme="4" tint="0.39998000860214233"/>
      </bottom>
    </border>
    <border>
      <left/>
      <right/>
      <top style="thin">
        <color theme="4" tint="0.39998000860214233"/>
      </top>
      <bottom/>
    </border>
    <border>
      <left/>
      <right/>
      <top/>
      <bottom style="thin">
        <color theme="4" tint="0.39998000860214233"/>
      </bottom>
    </border>
    <border>
      <left style="thin">
        <color theme="4" tint="0.3999499976634979"/>
      </left>
      <right style="thin">
        <color theme="4" tint="0.3999499976634979"/>
      </right>
      <top style="thin">
        <color theme="4" tint="0.3999499976634979"/>
      </top>
      <bottom style="thick">
        <color theme="4" tint="0.5999600291252136"/>
      </bottom>
    </border>
    <border>
      <left style="thin">
        <color theme="4" tint="0.3999499976634979"/>
      </left>
      <right style="thin">
        <color theme="4" tint="0.3999499976634979"/>
      </right>
      <top/>
      <bottom style="thin">
        <color theme="4" tint="0.3999499976634979"/>
      </bottom>
    </border>
    <border>
      <left style="thin">
        <color theme="4" tint="0.3999499976634979"/>
      </left>
      <right/>
      <top/>
      <bottom style="thin">
        <color theme="4" tint="0.3999499976634979"/>
      </bottom>
    </border>
    <border>
      <left style="thin">
        <color theme="4" tint="0.3999499976634979"/>
      </left>
      <right style="thin">
        <color theme="4" tint="0.3999499976634979"/>
      </right>
      <top style="thin">
        <color theme="4" tint="0.3999499976634979"/>
      </top>
      <bottom style="thin">
        <color theme="4" tint="0.3999499976634979"/>
      </bottom>
    </border>
    <border>
      <left style="thin">
        <color theme="4" tint="0.3999499976634979"/>
      </left>
      <right/>
      <top style="thin">
        <color theme="4" tint="0.3999499976634979"/>
      </top>
      <bottom style="thin">
        <color theme="4" tint="0.3999499976634979"/>
      </bottom>
    </border>
    <border>
      <left/>
      <right/>
      <top style="thick">
        <color theme="4" tint="-0.24993999302387238"/>
      </top>
      <bottom style="thin">
        <color theme="4" tint="0.39998000860214233"/>
      </bottom>
    </border>
    <border>
      <left style="thick"/>
      <right/>
      <top/>
      <bottom/>
    </border>
    <border>
      <left style="medium"/>
      <right/>
      <top style="medium"/>
      <bottom style="medium">
        <color theme="0"/>
      </bottom>
    </border>
    <border>
      <left/>
      <right/>
      <top style="medium"/>
      <bottom style="medium">
        <color theme="0"/>
      </bottom>
    </border>
    <border>
      <left/>
      <right style="thin">
        <color theme="4" tint="0.3999499976634979"/>
      </right>
      <top style="medium"/>
      <bottom style="medium">
        <color theme="0"/>
      </bottom>
    </border>
    <border>
      <left style="thin">
        <color theme="4" tint="0.3999499976634979"/>
      </left>
      <right style="thin">
        <color theme="4" tint="0.3999499976634979"/>
      </right>
      <top style="medium"/>
      <bottom style="medium">
        <color theme="0"/>
      </bottom>
    </border>
    <border>
      <left style="thin">
        <color theme="4" tint="0.3999499976634979"/>
      </left>
      <right style="medium"/>
      <top style="medium"/>
      <bottom style="medium">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0" fillId="2" borderId="0" applyNumberFormat="0" applyBorder="0" applyAlignment="0" applyProtection="0"/>
  </cellStyleXfs>
  <cellXfs count="108">
    <xf numFmtId="0" fontId="0" fillId="0" borderId="0" xfId="0"/>
    <xf numFmtId="0" fontId="0" fillId="0" borderId="0" xfId="0" applyFill="1" applyAlignment="1" applyProtection="1">
      <alignment wrapText="1"/>
      <protection/>
    </xf>
    <xf numFmtId="0" fontId="0" fillId="0" borderId="0" xfId="0" applyFill="1" applyProtection="1">
      <protection/>
    </xf>
    <xf numFmtId="0" fontId="0" fillId="0" borderId="0" xfId="0" applyFill="1" applyAlignment="1" applyProtection="1">
      <alignment horizontal="right" wrapText="1" readingOrder="2"/>
      <protection/>
    </xf>
    <xf numFmtId="3" fontId="0" fillId="0" borderId="1" xfId="0" applyNumberFormat="1" applyFont="1" applyFill="1" applyBorder="1" applyAlignment="1" applyProtection="1">
      <alignment wrapText="1"/>
      <protection/>
    </xf>
    <xf numFmtId="3" fontId="0" fillId="0" borderId="2"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3" fontId="0" fillId="0" borderId="3" xfId="0" applyNumberFormat="1" applyFont="1" applyFill="1" applyBorder="1" applyAlignment="1" applyProtection="1">
      <alignment wrapText="1"/>
      <protection/>
    </xf>
    <xf numFmtId="0" fontId="0" fillId="2" borderId="1" xfId="0" applyFont="1" applyFill="1" applyBorder="1" applyAlignment="1" applyProtection="1">
      <alignment wrapText="1"/>
      <protection/>
    </xf>
    <xf numFmtId="0" fontId="0" fillId="2" borderId="2" xfId="0" applyFont="1" applyFill="1" applyBorder="1" applyAlignment="1" applyProtection="1">
      <alignment wrapText="1"/>
      <protection/>
    </xf>
    <xf numFmtId="0" fontId="0" fillId="0" borderId="0" xfId="0" applyFill="1" applyAlignment="1" applyProtection="1">
      <alignment horizontal="right" wrapText="1"/>
      <protection/>
    </xf>
    <xf numFmtId="14" fontId="0" fillId="0" borderId="1" xfId="0" applyNumberFormat="1" applyFont="1" applyFill="1" applyBorder="1" applyAlignment="1" applyProtection="1">
      <alignment horizontal="right" wrapText="1"/>
      <protection/>
    </xf>
    <xf numFmtId="3" fontId="0" fillId="0" borderId="1" xfId="0" applyNumberFormat="1" applyFont="1" applyFill="1" applyBorder="1" applyAlignment="1" applyProtection="1">
      <alignment horizontal="right" wrapText="1"/>
      <protection/>
    </xf>
    <xf numFmtId="2" fontId="0" fillId="0" borderId="1" xfId="0" applyNumberFormat="1" applyFont="1" applyFill="1" applyBorder="1" applyAlignment="1" applyProtection="1">
      <alignment horizontal="right" wrapText="1"/>
      <protection/>
    </xf>
    <xf numFmtId="3"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14" fontId="0" fillId="0" borderId="2" xfId="0" applyNumberFormat="1" applyFont="1" applyFill="1" applyBorder="1" applyAlignment="1" applyProtection="1">
      <alignment horizontal="right" wrapText="1"/>
      <protection/>
    </xf>
    <xf numFmtId="3" fontId="0" fillId="0" borderId="2" xfId="0" applyNumberFormat="1" applyFont="1" applyFill="1" applyBorder="1" applyAlignment="1" applyProtection="1">
      <alignment horizontal="right" wrapText="1"/>
      <protection/>
    </xf>
    <xf numFmtId="2" fontId="0" fillId="0" borderId="2" xfId="0" applyNumberFormat="1" applyFont="1" applyFill="1" applyBorder="1" applyAlignment="1" applyProtection="1">
      <alignment horizontal="right" wrapText="1"/>
      <protection/>
    </xf>
    <xf numFmtId="14" fontId="0" fillId="0" borderId="0" xfId="0" applyNumberFormat="1" applyFont="1" applyFill="1" applyBorder="1" applyAlignment="1" applyProtection="1">
      <alignment horizontal="right" wrapText="1"/>
      <protection/>
    </xf>
    <xf numFmtId="2" fontId="0" fillId="0" borderId="0" xfId="0" applyNumberFormat="1" applyFont="1" applyFill="1" applyBorder="1" applyAlignment="1" applyProtection="1">
      <alignment horizontal="right" wrapText="1"/>
      <protection/>
    </xf>
    <xf numFmtId="3" fontId="0" fillId="0" borderId="3" xfId="0" applyNumberFormat="1" applyFont="1" applyFill="1" applyBorder="1" applyAlignment="1" applyProtection="1">
      <alignment horizontal="right" wrapText="1"/>
      <protection/>
    </xf>
    <xf numFmtId="2" fontId="0" fillId="0" borderId="3" xfId="0" applyNumberFormat="1" applyFont="1" applyFill="1" applyBorder="1" applyAlignment="1" applyProtection="1">
      <alignment horizontal="right" wrapText="1"/>
      <protection/>
    </xf>
    <xf numFmtId="14" fontId="0" fillId="0" borderId="3" xfId="0" applyNumberFormat="1" applyFont="1" applyFill="1" applyBorder="1" applyAlignment="1" applyProtection="1">
      <alignment horizontal="right" wrapText="1"/>
      <protection/>
    </xf>
    <xf numFmtId="2" fontId="0" fillId="0" borderId="1" xfId="0" applyNumberFormat="1" applyFont="1" applyFill="1" applyBorder="1" applyAlignment="1" applyProtection="1">
      <alignment horizontal="right"/>
      <protection/>
    </xf>
    <xf numFmtId="14" fontId="0" fillId="0" borderId="1" xfId="0" applyNumberFormat="1" applyFont="1" applyFill="1" applyBorder="1" applyAlignment="1" applyProtection="1">
      <alignment horizontal="right"/>
      <protection/>
    </xf>
    <xf numFmtId="0" fontId="6" fillId="0" borderId="0" xfId="20" applyFont="1" applyFill="1" applyBorder="1" applyAlignment="1">
      <alignment horizontal="right" wrapText="1" shrinkToFit="1"/>
    </xf>
    <xf numFmtId="0" fontId="6" fillId="0" borderId="0" xfId="20" applyFont="1" applyFill="1" applyBorder="1" applyAlignment="1" applyProtection="1">
      <alignment horizontal="right" wrapText="1"/>
      <protection/>
    </xf>
    <xf numFmtId="0" fontId="6" fillId="0" borderId="1" xfId="20" applyFont="1" applyFill="1" applyBorder="1" applyAlignment="1">
      <alignment horizontal="right" wrapText="1"/>
    </xf>
    <xf numFmtId="0" fontId="6" fillId="0" borderId="1" xfId="20" applyFont="1" applyFill="1" applyBorder="1" applyAlignment="1">
      <alignment horizontal="right" shrinkToFit="1"/>
    </xf>
    <xf numFmtId="0" fontId="6" fillId="0" borderId="1" xfId="20" applyFont="1" applyFill="1" applyBorder="1" applyAlignment="1">
      <alignment horizontal="right" wrapText="1" shrinkToFit="1"/>
    </xf>
    <xf numFmtId="0" fontId="6" fillId="0" borderId="0" xfId="20" applyFont="1" applyFill="1" applyBorder="1" applyAlignment="1">
      <alignment horizontal="right" wrapText="1"/>
    </xf>
    <xf numFmtId="0" fontId="6" fillId="0" borderId="1" xfId="20" applyFont="1" applyFill="1" applyBorder="1" applyAlignment="1" applyProtection="1">
      <alignment horizontal="right" wrapText="1"/>
      <protection/>
    </xf>
    <xf numFmtId="3" fontId="0" fillId="0" borderId="1" xfId="0" applyNumberFormat="1" applyFont="1" applyFill="1" applyBorder="1" applyAlignment="1" applyProtection="1">
      <alignment/>
      <protection/>
    </xf>
    <xf numFmtId="0" fontId="0" fillId="0" borderId="1" xfId="0" applyFont="1" applyFill="1" applyBorder="1" applyAlignment="1" applyProtection="1">
      <alignment horizontal="right" wrapText="1"/>
      <protection/>
    </xf>
    <xf numFmtId="0" fontId="6" fillId="0" borderId="1" xfId="20" applyFont="1" applyFill="1" applyBorder="1" applyAlignment="1">
      <alignment horizontal="right"/>
    </xf>
    <xf numFmtId="1" fontId="0" fillId="0" borderId="1" xfId="21" applyNumberFormat="1" applyFont="1" applyFill="1" applyBorder="1" applyAlignment="1" applyProtection="1">
      <alignment horizontal="right"/>
      <protection/>
    </xf>
    <xf numFmtId="1" fontId="0" fillId="0" borderId="1" xfId="21" applyNumberFormat="1" applyFont="1" applyFill="1" applyBorder="1" applyAlignment="1" applyProtection="1">
      <alignment horizontal="right" wrapText="1"/>
      <protection/>
    </xf>
    <xf numFmtId="1" fontId="0" fillId="0" borderId="2" xfId="21" applyNumberFormat="1" applyFont="1" applyFill="1" applyBorder="1" applyAlignment="1" applyProtection="1">
      <alignment horizontal="right" wrapText="1"/>
      <protection/>
    </xf>
    <xf numFmtId="1" fontId="0" fillId="0" borderId="0" xfId="21" applyNumberFormat="1" applyFont="1" applyFill="1" applyBorder="1" applyAlignment="1" applyProtection="1">
      <alignment horizontal="right" wrapText="1"/>
      <protection/>
    </xf>
    <xf numFmtId="1" fontId="0" fillId="0" borderId="3" xfId="21" applyNumberFormat="1" applyFont="1" applyFill="1" applyBorder="1" applyAlignment="1" applyProtection="1">
      <alignment horizontal="right" wrapText="1"/>
      <protection/>
    </xf>
    <xf numFmtId="1" fontId="0" fillId="0" borderId="1" xfId="21" applyNumberFormat="1" applyFont="1" applyFill="1" applyBorder="1" applyAlignment="1" applyProtection="1">
      <alignment horizontal="left"/>
      <protection/>
    </xf>
    <xf numFmtId="1" fontId="0" fillId="0" borderId="1" xfId="21" applyNumberFormat="1" applyFont="1" applyFill="1" applyBorder="1" applyAlignment="1" applyProtection="1">
      <alignment horizontal="left" wrapText="1"/>
      <protection/>
    </xf>
    <xf numFmtId="0" fontId="0" fillId="0" borderId="0" xfId="0" applyFill="1" applyBorder="1" applyAlignment="1" applyProtection="1">
      <alignment wrapText="1"/>
      <protection/>
    </xf>
    <xf numFmtId="0" fontId="6" fillId="0" borderId="0" xfId="20" applyFont="1" applyFill="1" applyBorder="1" applyAlignment="1">
      <alignment horizontal="right" shrinkToFit="1"/>
    </xf>
    <xf numFmtId="0" fontId="0" fillId="0" borderId="0" xfId="20" applyFont="1" applyFill="1" applyBorder="1" applyAlignment="1">
      <alignment horizontal="right" wrapText="1"/>
    </xf>
    <xf numFmtId="1" fontId="0" fillId="0" borderId="1" xfId="21" applyNumberFormat="1" applyFont="1" applyFill="1" applyBorder="1" applyAlignment="1" applyProtection="1">
      <alignment horizontal="right" wrapText="1" readingOrder="1"/>
      <protection/>
    </xf>
    <xf numFmtId="1" fontId="0" fillId="0" borderId="2" xfId="21" applyNumberFormat="1" applyFont="1" applyFill="1" applyBorder="1" applyAlignment="1" applyProtection="1">
      <alignment horizontal="left"/>
      <protection/>
    </xf>
    <xf numFmtId="0" fontId="6" fillId="0" borderId="3" xfId="20" applyFont="1" applyFill="1" applyBorder="1" applyAlignment="1" applyProtection="1">
      <alignment horizontal="right" wrapText="1"/>
      <protection/>
    </xf>
    <xf numFmtId="1" fontId="0" fillId="0" borderId="3" xfId="21" applyNumberFormat="1" applyFont="1" applyFill="1" applyBorder="1" applyAlignment="1" applyProtection="1">
      <alignment horizontal="left" wrapText="1"/>
      <protection/>
    </xf>
    <xf numFmtId="14" fontId="0" fillId="0" borderId="1" xfId="0" applyNumberFormat="1" applyFont="1" applyFill="1" applyBorder="1" applyAlignment="1" applyProtection="1">
      <alignment horizontal="right" vertical="top" wrapText="1" readingOrder="2"/>
      <protection/>
    </xf>
    <xf numFmtId="14" fontId="0" fillId="3" borderId="4" xfId="0" applyNumberFormat="1" applyFont="1" applyFill="1" applyBorder="1" applyAlignment="1" applyProtection="1">
      <alignment horizontal="right" vertical="top" wrapText="1" readingOrder="2"/>
      <protection/>
    </xf>
    <xf numFmtId="0" fontId="0" fillId="0" borderId="3" xfId="0" applyNumberFormat="1" applyFont="1" applyFill="1" applyBorder="1" applyAlignment="1" applyProtection="1">
      <alignment horizontal="right" vertical="top" wrapText="1" readingOrder="2"/>
      <protection/>
    </xf>
    <xf numFmtId="14" fontId="0" fillId="0" borderId="3" xfId="0" applyNumberFormat="1" applyFont="1" applyFill="1" applyBorder="1" applyAlignment="1" applyProtection="1">
      <alignment horizontal="right" vertical="top" wrapText="1" readingOrder="2"/>
      <protection/>
    </xf>
    <xf numFmtId="14" fontId="0" fillId="3" borderId="5" xfId="0" applyNumberFormat="1" applyFont="1" applyFill="1" applyBorder="1" applyAlignment="1" applyProtection="1">
      <alignment horizontal="right" vertical="top" wrapText="1" readingOrder="2"/>
      <protection/>
    </xf>
    <xf numFmtId="14" fontId="0" fillId="3" borderId="6" xfId="0" applyNumberFormat="1" applyFont="1" applyFill="1" applyBorder="1" applyAlignment="1" applyProtection="1">
      <alignment horizontal="right" vertical="top" wrapText="1" readingOrder="2"/>
      <protection/>
    </xf>
    <xf numFmtId="0" fontId="0" fillId="0" borderId="1" xfId="0" applyNumberFormat="1" applyFont="1" applyFill="1" applyBorder="1" applyAlignment="1" applyProtection="1">
      <alignment horizontal="right" vertical="top" wrapText="1" readingOrder="2"/>
      <protection/>
    </xf>
    <xf numFmtId="14" fontId="0" fillId="4" borderId="1" xfId="0" applyNumberFormat="1" applyFont="1" applyFill="1" applyBorder="1" applyAlignment="1" applyProtection="1">
      <alignment horizontal="right" vertical="top" wrapText="1" readingOrder="2"/>
      <protection/>
    </xf>
    <xf numFmtId="14" fontId="0" fillId="3" borderId="7" xfId="0" applyNumberFormat="1" applyFont="1" applyFill="1" applyBorder="1" applyAlignment="1" applyProtection="1">
      <alignment horizontal="right" vertical="top" wrapText="1" readingOrder="2"/>
      <protection/>
    </xf>
    <xf numFmtId="0" fontId="5" fillId="0" borderId="3" xfId="0" applyFont="1" applyBorder="1" applyAlignment="1">
      <alignment horizontal="right" vertical="top" wrapText="1"/>
    </xf>
    <xf numFmtId="14" fontId="0" fillId="3" borderId="8" xfId="0" applyNumberFormat="1" applyFont="1" applyFill="1" applyBorder="1" applyAlignment="1" applyProtection="1">
      <alignment horizontal="right" vertical="top" wrapText="1" readingOrder="2"/>
      <protection/>
    </xf>
    <xf numFmtId="14" fontId="0" fillId="4" borderId="1" xfId="0" applyNumberFormat="1" applyFont="1" applyFill="1" applyBorder="1" applyAlignment="1" applyProtection="1">
      <alignment horizontal="right" vertical="top" readingOrder="2"/>
      <protection/>
    </xf>
    <xf numFmtId="14" fontId="0" fillId="3" borderId="1" xfId="0" applyNumberFormat="1" applyFont="1" applyFill="1" applyBorder="1" applyAlignment="1" applyProtection="1">
      <alignment horizontal="right" vertical="top" wrapText="1" readingOrder="2"/>
      <protection/>
    </xf>
    <xf numFmtId="14" fontId="0" fillId="0" borderId="7" xfId="0" applyNumberFormat="1" applyFont="1" applyFill="1" applyBorder="1" applyAlignment="1" applyProtection="1">
      <alignment horizontal="right" vertical="top" wrapText="1" readingOrder="2"/>
      <protection/>
    </xf>
    <xf numFmtId="14" fontId="0" fillId="0" borderId="8" xfId="0" applyNumberFormat="1" applyFont="1" applyFill="1" applyBorder="1" applyAlignment="1" applyProtection="1">
      <alignment horizontal="right" vertical="top" wrapText="1" readingOrder="2"/>
      <protection/>
    </xf>
    <xf numFmtId="0" fontId="0" fillId="0" borderId="2" xfId="0" applyNumberFormat="1" applyFont="1" applyFill="1" applyBorder="1" applyAlignment="1" applyProtection="1">
      <alignment horizontal="right" vertical="top" wrapText="1" readingOrder="2"/>
      <protection/>
    </xf>
    <xf numFmtId="14" fontId="0" fillId="0" borderId="2" xfId="0" applyNumberFormat="1" applyFont="1" applyFill="1" applyBorder="1" applyAlignment="1" applyProtection="1">
      <alignment horizontal="right" vertical="top" wrapText="1" readingOrder="2"/>
      <protection/>
    </xf>
    <xf numFmtId="14" fontId="0" fillId="4" borderId="2" xfId="0" applyNumberFormat="1" applyFont="1" applyFill="1" applyBorder="1" applyAlignment="1" applyProtection="1">
      <alignment horizontal="right" vertical="top" wrapText="1" readingOrder="2"/>
      <protection/>
    </xf>
    <xf numFmtId="0" fontId="0" fillId="0" borderId="0" xfId="0" applyNumberFormat="1" applyFont="1" applyFill="1" applyBorder="1" applyAlignment="1" applyProtection="1">
      <alignment horizontal="right" vertical="top" wrapText="1" readingOrder="2"/>
      <protection/>
    </xf>
    <xf numFmtId="14" fontId="0" fillId="0" borderId="0" xfId="0" applyNumberFormat="1" applyFont="1" applyFill="1" applyBorder="1" applyAlignment="1" applyProtection="1">
      <alignment horizontal="right" vertical="top" wrapText="1" readingOrder="2"/>
      <protection/>
    </xf>
    <xf numFmtId="14" fontId="0" fillId="4" borderId="0" xfId="0" applyNumberFormat="1" applyFont="1" applyFill="1" applyBorder="1" applyAlignment="1" applyProtection="1">
      <alignment horizontal="right" vertical="top" wrapText="1" readingOrder="2"/>
      <protection/>
    </xf>
    <xf numFmtId="14" fontId="0" fillId="4" borderId="3" xfId="0" applyNumberFormat="1" applyFont="1" applyFill="1" applyBorder="1" applyAlignment="1" applyProtection="1">
      <alignment horizontal="right" vertical="top" wrapText="1" readingOrder="2"/>
      <protection/>
    </xf>
    <xf numFmtId="0" fontId="0" fillId="4" borderId="1" xfId="20" applyFont="1" applyFill="1" applyBorder="1" applyAlignment="1">
      <alignment horizontal="right" vertical="top"/>
    </xf>
    <xf numFmtId="14" fontId="0" fillId="0" borderId="1" xfId="0" applyNumberFormat="1" applyFont="1" applyFill="1" applyBorder="1" applyAlignment="1" applyProtection="1">
      <alignment horizontal="right" vertical="top" readingOrder="2"/>
      <protection/>
    </xf>
    <xf numFmtId="0" fontId="0" fillId="4" borderId="2" xfId="20" applyFont="1" applyFill="1" applyBorder="1" applyAlignment="1">
      <alignment horizontal="right" vertical="top"/>
    </xf>
    <xf numFmtId="0" fontId="8" fillId="2" borderId="3" xfId="0" applyFont="1" applyFill="1" applyBorder="1" applyAlignment="1" applyProtection="1">
      <alignment wrapText="1"/>
      <protection/>
    </xf>
    <xf numFmtId="0" fontId="8" fillId="2" borderId="1" xfId="0" applyFont="1" applyFill="1" applyBorder="1" applyAlignment="1" applyProtection="1">
      <alignment wrapText="1"/>
      <protection/>
    </xf>
    <xf numFmtId="0" fontId="8" fillId="2" borderId="1" xfId="0" applyFont="1" applyFill="1" applyBorder="1" applyProtection="1">
      <protection/>
    </xf>
    <xf numFmtId="0" fontId="8" fillId="2" borderId="2" xfId="0" applyFont="1" applyFill="1" applyBorder="1" applyAlignment="1" applyProtection="1">
      <alignment wrapText="1"/>
      <protection/>
    </xf>
    <xf numFmtId="0" fontId="8" fillId="2" borderId="0" xfId="0" applyFont="1" applyFill="1" applyBorder="1" applyAlignment="1" applyProtection="1">
      <alignment wrapText="1"/>
      <protection/>
    </xf>
    <xf numFmtId="0" fontId="9" fillId="0" borderId="3" xfId="0" applyFont="1" applyFill="1" applyBorder="1" applyAlignment="1" applyProtection="1">
      <alignment wrapText="1"/>
      <protection/>
    </xf>
    <xf numFmtId="0" fontId="10" fillId="0" borderId="0" xfId="0" applyFont="1" applyFill="1" applyAlignment="1" applyProtection="1">
      <alignment wrapText="1"/>
      <protection/>
    </xf>
    <xf numFmtId="0" fontId="9" fillId="5" borderId="9" xfId="0" applyFont="1" applyFill="1" applyBorder="1" applyAlignment="1">
      <alignment horizontal="right" wrapText="1" readingOrder="2"/>
    </xf>
    <xf numFmtId="14" fontId="9" fillId="5" borderId="9" xfId="0" applyNumberFormat="1" applyFont="1" applyFill="1" applyBorder="1" applyAlignment="1">
      <alignment horizontal="right" wrapText="1" readingOrder="2"/>
    </xf>
    <xf numFmtId="0" fontId="11" fillId="6" borderId="9" xfId="0" applyFont="1" applyFill="1" applyBorder="1" applyAlignment="1">
      <alignment horizontal="right" wrapText="1" readingOrder="2"/>
    </xf>
    <xf numFmtId="0" fontId="11" fillId="7" borderId="9" xfId="0" applyFont="1" applyFill="1" applyBorder="1" applyAlignment="1">
      <alignment horizontal="right" wrapText="1" readingOrder="2"/>
    </xf>
    <xf numFmtId="0" fontId="11" fillId="8" borderId="9" xfId="0" applyFont="1" applyFill="1" applyBorder="1" applyAlignment="1">
      <alignment horizontal="right" wrapText="1" readingOrder="2"/>
    </xf>
    <xf numFmtId="0" fontId="0" fillId="0" borderId="10" xfId="0" applyFill="1" applyBorder="1" applyProtection="1">
      <protection/>
    </xf>
    <xf numFmtId="0" fontId="0" fillId="0" borderId="0" xfId="0" applyFill="1" applyBorder="1" applyProtection="1">
      <protection/>
    </xf>
    <xf numFmtId="0" fontId="0" fillId="0" borderId="10" xfId="0" applyFill="1" applyBorder="1" applyAlignment="1" applyProtection="1">
      <alignment wrapText="1"/>
      <protection/>
    </xf>
    <xf numFmtId="14" fontId="0" fillId="3" borderId="0" xfId="0" applyNumberFormat="1" applyFont="1" applyFill="1" applyBorder="1" applyAlignment="1" applyProtection="1">
      <alignment horizontal="right" wrapText="1" readingOrder="2"/>
      <protection/>
    </xf>
    <xf numFmtId="14" fontId="0" fillId="3" borderId="0" xfId="0" applyNumberFormat="1" applyFont="1" applyFill="1" applyBorder="1" applyAlignment="1" applyProtection="1">
      <alignment horizontal="right" vertical="top" wrapText="1" readingOrder="2"/>
      <protection/>
    </xf>
    <xf numFmtId="0" fontId="8" fillId="2" borderId="11" xfId="0" applyFont="1" applyFill="1" applyBorder="1" applyAlignment="1">
      <alignment wrapText="1"/>
    </xf>
    <xf numFmtId="0" fontId="0" fillId="9" borderId="12" xfId="0" applyFont="1" applyFill="1" applyBorder="1"/>
    <xf numFmtId="3" fontId="0" fillId="9" borderId="12" xfId="0" applyNumberFormat="1" applyFont="1" applyFill="1" applyBorder="1" applyAlignment="1">
      <alignment horizontal="right" wrapText="1"/>
    </xf>
    <xf numFmtId="3" fontId="0" fillId="9" borderId="12" xfId="0" applyNumberFormat="1" applyFont="1" applyFill="1" applyBorder="1" applyAlignment="1">
      <alignment wrapText="1"/>
    </xf>
    <xf numFmtId="3" fontId="12" fillId="9" borderId="12" xfId="0" applyNumberFormat="1" applyFont="1" applyFill="1" applyBorder="1" applyAlignment="1">
      <alignment wrapText="1"/>
    </xf>
    <xf numFmtId="2" fontId="12" fillId="9" borderId="12" xfId="0" applyNumberFormat="1" applyFont="1" applyFill="1" applyBorder="1" applyAlignment="1">
      <alignment horizontal="right" wrapText="1"/>
    </xf>
    <xf numFmtId="14" fontId="0" fillId="9" borderId="12" xfId="0" applyNumberFormat="1" applyFont="1" applyFill="1" applyBorder="1" applyAlignment="1">
      <alignment horizontal="right" wrapText="1"/>
    </xf>
    <xf numFmtId="1" fontId="0" fillId="9" borderId="12" xfId="21" applyNumberFormat="1" applyFont="1" applyFill="1" applyBorder="1" applyAlignment="1">
      <alignment horizontal="right" wrapText="1"/>
    </xf>
    <xf numFmtId="14" fontId="7" fillId="9" borderId="13" xfId="0" applyNumberFormat="1" applyFont="1" applyFill="1" applyBorder="1" applyAlignment="1">
      <alignment horizontal="right" vertical="top" wrapText="1" readingOrder="2"/>
    </xf>
    <xf numFmtId="14" fontId="7" fillId="9" borderId="14" xfId="0" applyNumberFormat="1" applyFont="1" applyFill="1" applyBorder="1" applyAlignment="1">
      <alignment horizontal="right" vertical="top" wrapText="1" readingOrder="2"/>
    </xf>
    <xf numFmtId="14" fontId="0" fillId="3" borderId="14" xfId="0" applyNumberFormat="1" applyFont="1" applyFill="1" applyBorder="1" applyAlignment="1">
      <alignment horizontal="right" vertical="top" wrapText="1" readingOrder="2"/>
    </xf>
    <xf numFmtId="14" fontId="7" fillId="9" borderId="15" xfId="0" applyNumberFormat="1" applyFont="1" applyFill="1" applyBorder="1" applyAlignment="1">
      <alignment horizontal="right" vertical="top" wrapText="1" readingOrder="2"/>
    </xf>
    <xf numFmtId="0" fontId="9" fillId="0" borderId="3" xfId="0" applyFont="1" applyFill="1" applyBorder="1" applyAlignment="1" applyProtection="1">
      <alignment horizontal="right" vertical="center" wrapText="1"/>
      <protection/>
    </xf>
    <xf numFmtId="0" fontId="9" fillId="0" borderId="3" xfId="0" applyFont="1" applyFill="1" applyBorder="1" applyAlignment="1" applyProtection="1">
      <alignment horizontal="right" vertical="center" wrapText="1" readingOrder="2"/>
      <protection/>
    </xf>
    <xf numFmtId="0" fontId="9" fillId="0" borderId="0" xfId="0" applyFont="1" applyFill="1" applyBorder="1" applyAlignment="1" applyProtection="1">
      <alignment horizontal="right" vertical="center" wrapText="1" readingOrder="2"/>
      <protection/>
    </xf>
    <xf numFmtId="0" fontId="9" fillId="0" borderId="0" xfId="0" applyFont="1" applyFill="1" applyBorder="1" applyAlignment="1" applyProtection="1">
      <alignment horizontal="right" vertical="center" readingOrder="2"/>
      <protection/>
    </xf>
  </cellXfs>
  <cellStyles count="8">
    <cellStyle name="Normal" xfId="0"/>
    <cellStyle name="Percent" xfId="15"/>
    <cellStyle name="Currency" xfId="16"/>
    <cellStyle name="Currency [0]" xfId="17"/>
    <cellStyle name="Comma" xfId="18"/>
    <cellStyle name="Comma [0]" xfId="19"/>
    <cellStyle name="Hyperlink" xfId="20"/>
    <cellStyle name="60% - Accent1" xfId="21"/>
  </cellStyles>
  <dxfs count="104">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8" formatCode="General"/>
      <fill>
        <patternFill patternType="none"/>
      </fill>
      <alignment horizontal="right" vertical="top" textRotation="0" wrapText="1" shrinkToFit="1" readingOrder="2"/>
      <border>
        <left/>
        <right/>
        <top style="thin">
          <color theme="4" tint="0.39998000860214233"/>
        </top>
        <bottom style="thin">
          <color theme="4" tint="0.39998000860214233"/>
        </bottom>
      </border>
      <protection hidden="1" locked="0"/>
    </dxf>
    <dxf>
      <font>
        <b val="0"/>
        <u val="none"/>
        <strike val="0"/>
      </font>
      <numFmt numFmtId="179" formatCode="0"/>
      <fill>
        <patternFill patternType="none"/>
      </fill>
      <alignment horizontal="left" vertical="bottom" textRotation="0" wrapText="1" shrinkToFit="1" readingOrder="0"/>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textRotation="0" wrapText="1" shrinkToFit="1" readingOrder="0"/>
      <border>
        <left/>
        <right/>
        <top style="thin">
          <color theme="4" tint="0.39998000860214233"/>
        </top>
        <bottom/>
      </border>
      <protection hidden="1" locked="0"/>
    </dxf>
    <dxf>
      <font>
        <b val="0"/>
        <u val="none"/>
        <strike val="0"/>
      </font>
      <numFmt numFmtId="179" formatCode="0"/>
      <fill>
        <patternFill patternType="none"/>
      </fill>
      <alignment horizontal="right" vertical="bottom" textRotation="0" wrapText="1" shrinkToFit="1" readingOrder="0"/>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77" formatCode="dd/mm/yyyy"/>
      <fill>
        <patternFill patternType="none"/>
      </fill>
      <alignment horizontal="right" textRotation="0" wrapText="1" shrinkToFit="1" readingOrder="0"/>
      <border>
        <left/>
        <right/>
        <top style="thin">
          <color theme="4" tint="0.39998000860214233"/>
        </top>
        <bottom/>
      </border>
      <protection hidden="1" locked="0"/>
    </dxf>
    <dxf>
      <font>
        <b val="0"/>
        <u val="none"/>
        <strike val="0"/>
      </font>
      <numFmt numFmtId="180" formatCode="0.00"/>
      <fill>
        <patternFill patternType="none"/>
      </fill>
      <alignment horizontal="right" textRotation="0" wrapText="1" shrinkToFit="1" readingOrder="0"/>
    </dxf>
    <dxf>
      <font>
        <b val="0"/>
        <u val="none"/>
        <strike val="0"/>
      </font>
      <numFmt numFmtId="181" formatCode="#,##0"/>
      <fill>
        <patternFill patternType="none"/>
      </fill>
      <alignment horizontal="general" vertical="bottom" textRotation="0" wrapText="1" shrinkToFit="1" readingOrder="0"/>
    </dxf>
    <dxf>
      <font>
        <b val="0"/>
        <u val="none"/>
        <strike val="0"/>
        <sz val="7"/>
        <color rgb="FF222222"/>
      </font>
      <numFmt numFmtId="181" formatCode="#,##0"/>
      <fill>
        <patternFill patternType="none"/>
      </fill>
      <alignment horizontal="general" vertical="bottom" textRotation="0" wrapText="1" shrinkToFit="1" readingOrder="0"/>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81" formatCode="#,##0"/>
      <fill>
        <patternFill patternType="none"/>
      </fill>
      <alignment horizontal="general" vertical="bottom" textRotation="0" wrapText="1" shrinkToFit="1" readingOrder="0"/>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numFmt numFmtId="181" formatCode="#,##0"/>
      <fill>
        <patternFill patternType="none"/>
      </fill>
      <alignment horizontal="right" vertical="bottom" textRotation="0" wrapText="1" shrinkToFit="1" readingOrder="0"/>
      <border>
        <left/>
        <right/>
        <top style="thin">
          <color theme="4" tint="0.39998000860214233"/>
        </top>
        <bottom/>
      </border>
      <protection hidden="1" locked="0"/>
    </dxf>
    <dxf>
      <font>
        <b val="0"/>
        <i val="0"/>
        <u val="none"/>
        <strike val="0"/>
        <sz val="11"/>
        <name val="Calibri"/>
        <color theme="1"/>
        <condense val="0"/>
        <extend val="0"/>
      </font>
      <fill>
        <patternFill patternType="none"/>
      </fill>
      <alignment horizontal="right" textRotation="0" wrapText="1" shrinkToFit="1" readingOrder="0"/>
      <border>
        <left/>
        <right/>
        <top style="thin">
          <color theme="4" tint="0.39998000860214233"/>
        </top>
        <bottom style="thin">
          <color theme="4" tint="0.39998000860214233"/>
        </bottom>
      </border>
      <protection hidden="1" locked="0"/>
    </dxf>
    <dxf>
      <font>
        <b val="0"/>
        <i val="0"/>
        <u val="none"/>
        <strike val="0"/>
        <sz val="11"/>
        <name val="Calibri"/>
        <color theme="1"/>
        <condense val="0"/>
        <extend val="0"/>
      </font>
      <fill>
        <patternFill patternType="solid">
          <bgColor theme="4" tint="0.39998000860214233"/>
        </patternFill>
      </fill>
      <border>
        <left/>
        <right/>
        <top style="thin">
          <color theme="4" tint="0.39998000860214233"/>
        </top>
        <bottom style="thin">
          <color theme="4" tint="0.39998000860214233"/>
        </bottom>
      </border>
      <protection hidden="1" locked="0"/>
    </dxf>
    <dxf>
      <border>
        <top style="thin">
          <color theme="4" tint="0.39998000860214233"/>
        </top>
      </border>
    </dxf>
    <dxf>
      <border>
        <left style="thick">
          <color theme="4" tint="-0.24993999302387238"/>
        </left>
        <right style="thick">
          <color theme="4" tint="-0.24993999302387238"/>
        </right>
        <top style="thick">
          <color theme="4" tint="-0.24993999302387238"/>
        </top>
        <bottom style="thick">
          <color theme="4" tint="-0.24993999302387238"/>
        </bottom>
      </border>
    </dxf>
    <dxf>
      <font>
        <b val="0"/>
        <i val="0"/>
        <u val="none"/>
        <strike val="0"/>
        <sz val="11"/>
        <name val="Calibri"/>
        <color theme="1"/>
        <condense val="0"/>
        <extend val="0"/>
      </font>
      <fill>
        <patternFill patternType="none"/>
      </fill>
      <protection hidden="1" locked="0"/>
    </dxf>
    <dxf>
      <border>
        <bottom style="thin">
          <color theme="4" tint="0.39998000860214233"/>
        </bottom>
      </border>
    </dxf>
    <dxf>
      <font>
        <b/>
        <i val="0"/>
        <u val="none"/>
        <strike val="0"/>
        <sz val="11"/>
        <name val="Calibri"/>
        <color theme="0"/>
        <condense val="0"/>
        <extend val="0"/>
      </font>
      <fill>
        <patternFill patternType="none"/>
      </fill>
      <alignment horizontal="general" vertical="bottom" textRotation="0" wrapText="1" shrinkToFit="1" readingOrder="0"/>
      <protection hidden="1" locked="0"/>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
      <fill>
        <patternFill>
          <bgColor theme="5" tint="0.7999799847602844"/>
        </patternFill>
      </fill>
      <border/>
    </dxf>
    <dxf>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5" name="Table5" displayName="Table5" ref="A3:Y34" totalsRowShown="0" headerRowDxfId="29" dataDxfId="27" tableBorderDxfId="26" headerRowBorderDxfId="28" totalsRowBorderDxfId="25">
  <autoFilter ref="A3:Y34"/>
  <sortState ref="A4:Y34">
    <sortCondition sortBy="value" ref="A4:A34"/>
  </sortState>
  <tableColumns count="25">
    <tableColumn id="1" name="מדינה" dataDxfId="24"/>
    <tableColumn id="19" name="מקורות עיקריים" dataDxfId="23"/>
    <tableColumn id="24" name="מס' מקרים (4.4 21:00)" dataDxfId="22"/>
    <tableColumn id="20" name="מקרי מוות" dataDxfId="21"/>
    <tableColumn id="17" name="גודל אוכלוסייה:" dataDxfId="20"/>
    <tableColumn id="18" name="מס' מקרים למיליון נפש" dataDxfId="19">
      <calculatedColumnFormula>Table5[[#This Row],[מס'' מקרים (4.4 21:00)]]/Table5[[#This Row],[גודל אוכלוסייה:]]*1000000</calculatedColumnFormula>
    </tableColumn>
    <tableColumn id="15" name="תמותה למיליון" dataDxfId="18">
      <calculatedColumnFormula>Table5[[#This Row],[מקרי מוות]]/Table5[[#This Row],[גודל אוכלוסייה:]]*1000000</calculatedColumnFormula>
    </tableColumn>
    <tableColumn id="3" name="תאריך מקרה מאומת ראשון" dataDxfId="17"/>
    <tableColumn id="27" name="זמן ממקרה ראשון בימים" dataDxfId="16">
      <calculatedColumnFormula>B$1-Table5[[#This Row],[תאריך מקרה מאומת ראשון]]</calculatedColumnFormula>
    </tableColumn>
    <tableColumn id="6" name="תאריך 100 מקרים מאומתים" dataDxfId="15"/>
    <tableColumn id="26" name="זמן ממאה מקרים בימים (נכון ל6.4)" dataDxfId="14">
      <calculatedColumnFormula>B$1-Table5[[#This Row],[תאריך 100 מקרים מאומתים]]</calculatedColumnFormula>
    </tableColumn>
    <tableColumn id="22" name="1. הנחיות לציבור בדבר ריחוק חברתי" dataDxfId="13"/>
    <tableColumn id="23" name="2. מוסדות חינוך" dataDxfId="12"/>
    <tableColumn id="25" name="3. הגבלות כניסה ויציאה מהמדינה" dataDxfId="11"/>
    <tableColumn id="28" name="4. צעדי בידוד לחולים חשודים" dataDxfId="10"/>
    <tableColumn id="32" name="5. התייחסות ספציפית לאוכלוסיות בסיכון" dataDxfId="9"/>
    <tableColumn id="34" name="6. הגבלות על התכנסויות בציבור" dataDxfId="8"/>
    <tableColumn id="29" name="7. סגירת והגבלת עסקים" dataDxfId="7"/>
    <tableColumn id="40" name="8. צמצום/ביטול/ הגבלות על תחבורה ציבורית" dataDxfId="6"/>
    <tableColumn id="37" name="9. הגבלות תנועה בתוך המדינה (סגר מקומי/חלקי/מוחלט)- פירוט" dataDxfId="5"/>
    <tableColumn id="36" name="10. צעדים כלכליים להתמודדות עם השלכות המשבר- פירוט" dataDxfId="4"/>
    <tableColumn id="42" name="11. מדיניות ניטור ובדיקות" dataDxfId="3"/>
    <tableColumn id="43" name="12. שימוש באמצעים טכנולוגיים" dataDxfId="2"/>
    <tableColumn id="12" name="13. חובת שימוש במסכות בציבור" dataDxfId="1"/>
    <tableColumn id="9" name="14. צעדי אכיפה (קנסות/מאסר/צבא)- פירוט"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theguardian.com/world/2020/mar/28/as-the-rest-of-europe-lives-under-lockdown-sweden-keeps-calm-and-carries-on" TargetMode="External" /><Relationship Id="rId2" Type="http://schemas.openxmlformats.org/officeDocument/2006/relationships/hyperlink" Target="https://www.argentina.gob.ar/coronavirus/medidas-gobierno" TargetMode="External" /><Relationship Id="rId3" Type="http://schemas.openxmlformats.org/officeDocument/2006/relationships/hyperlink" Target="https://www.sozialministerium.at/Informationen-zum-Coronavirus/Coronavirus---Aktuelle-Ma%C3%9Fnahmen.html&#1497;&#1513;%20&#1511;&#1493;&#1489;&#1509;%20&#1506;&#1501;%20&#1508;&#1497;&#1512;&#1493;&#1496;%20&#1489;&#1488;&#1514;&#1512;" TargetMode="External" /><Relationship Id="rId4" Type="http://schemas.openxmlformats.org/officeDocument/2006/relationships/hyperlink" Target="https://www.belgium.be/en/news" TargetMode="External" /><Relationship Id="rId5" Type="http://schemas.openxmlformats.org/officeDocument/2006/relationships/hyperlink" Target="https://www.covid19healthsystem.org/searchandcompare.aspx" TargetMode="External" /><Relationship Id="rId6" Type="http://schemas.openxmlformats.org/officeDocument/2006/relationships/hyperlink" Target="https://www.vlada.cz/cz/media-centrum/aktualne/vyhlaseni-nouzoveho-stavu-180234/#Omezeni_volneho_pohybu_x005F_x000a_" TargetMode="External" /><Relationship Id="rId7" Type="http://schemas.openxmlformats.org/officeDocument/2006/relationships/hyperlink" Target="https://www.gouvernement.fr/info-coronavirus" TargetMode="External" /><Relationship Id="rId8" Type="http://schemas.openxmlformats.org/officeDocument/2006/relationships/hyperlink" Target="https://www.covid19healthsystem.org/searchandcompare.aspx" TargetMode="External" /><Relationship Id="rId9" Type="http://schemas.openxmlformats.org/officeDocument/2006/relationships/hyperlink" Target="https://www.coronavirus.gov.hk/eng/index.html" TargetMode="External" /><Relationship Id="rId10" Type="http://schemas.openxmlformats.org/officeDocument/2006/relationships/hyperlink" Target="https://www.government.is/ministries/ministry-of-health/" TargetMode="External" /><Relationship Id="rId11" Type="http://schemas.openxmlformats.org/officeDocument/2006/relationships/hyperlink" Target="https://www.covid19healthsystem.org/searchandcompare.aspx" TargetMode="External" /><Relationship Id="rId12" Type="http://schemas.openxmlformats.org/officeDocument/2006/relationships/hyperlink" Target="https://www.rosminzdrav.ru/ministry/covid19" TargetMode="External" /><Relationship Id="rId13" Type="http://schemas.openxmlformats.org/officeDocument/2006/relationships/hyperlink" Target="https://www.moh.gov.sg/covid-19" TargetMode="External" /><Relationship Id="rId14" Type="http://schemas.openxmlformats.org/officeDocument/2006/relationships/hyperlink" Target="http://www.mohw.go.kr/react/al/sal0301ls.jsp?PAR_MENU_ID=04&amp;MENU_ID=0403" TargetMode="External" /><Relationship Id="rId15" Type="http://schemas.openxmlformats.org/officeDocument/2006/relationships/hyperlink" Target="https://www.mscbs.gob.es/profesionales/saludPublica/ccayes/alertasActual/nCov-China/home.htm" TargetMode="External" /><Relationship Id="rId16" Type="http://schemas.openxmlformats.org/officeDocument/2006/relationships/hyperlink" Target="https://www.covid19healthsystem.org/searchandcompare.aspx" TargetMode="External" /><Relationship Id="rId17" Type="http://schemas.openxmlformats.org/officeDocument/2006/relationships/hyperlink" Target="https://www.government.se/government-policy/the-governments-work-in-response-to-the-virus-responsible-for-covid-19/" TargetMode="External" /><Relationship Id="rId18" Type="http://schemas.openxmlformats.org/officeDocument/2006/relationships/hyperlink" Target="https://www.swissinfo.ch/eng" TargetMode="External" /><Relationship Id="rId19" Type="http://schemas.openxmlformats.org/officeDocument/2006/relationships/hyperlink" Target="https://topics.mohw.gov.tw/COVID19/mp-205.html" TargetMode="External" /><Relationship Id="rId20" Type="http://schemas.openxmlformats.org/officeDocument/2006/relationships/hyperlink" Target="https://www.taiwannews.com.tw/en/news/3909736" TargetMode="External" /><Relationship Id="rId21" Type="http://schemas.openxmlformats.org/officeDocument/2006/relationships/hyperlink" Target="https://www.newvision.co.ug/new_vision/news/1517271/-coronavirus-museveni-address-nation-pandemic" TargetMode="External" /><Relationship Id="rId22" Type="http://schemas.openxmlformats.org/officeDocument/2006/relationships/hyperlink" Target="https://www.coronavirus.gov/" TargetMode="External" /><Relationship Id="rId23" Type="http://schemas.openxmlformats.org/officeDocument/2006/relationships/hyperlink" Target="https://www.theguardian.com/world/2020/mar/09/how-did-china-get-grips-with-coronavirus-outbreak" TargetMode="External" /><Relationship Id="rId24" Type="http://schemas.openxmlformats.org/officeDocument/2006/relationships/hyperlink" Target="https://www.gov.ie/en/publication/ea1c30-updated-measures-in-response-to-covid-19-coronavirus/#flights" TargetMode="External" /><Relationship Id="rId25" Type="http://schemas.openxmlformats.org/officeDocument/2006/relationships/hyperlink" Target="https://www.gazzettaufficiale.it/dettaglioArea/12" TargetMode="External" /><Relationship Id="rId26" Type="http://schemas.openxmlformats.org/officeDocument/2006/relationships/hyperlink" Target="https://www.mhlw.go.jp/stf/seisakunitsuite/bunya/0000164708_00001.html" TargetMode="External" /><Relationship Id="rId27" Type="http://schemas.openxmlformats.org/officeDocument/2006/relationships/hyperlink" Target="https://www.gov.pl/web/koronawirus" TargetMode="Externa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rightToLeft="1" tabSelected="1" zoomScale="55" zoomScaleNormal="55" workbookViewId="0" topLeftCell="A1">
      <pane xSplit="1" ySplit="3" topLeftCell="B4" activePane="bottomRight" state="frozen"/>
      <selection pane="topRight" activeCell="B1" sqref="B1"/>
      <selection pane="bottomLeft" activeCell="A4" sqref="A4"/>
      <selection pane="bottomRight" activeCell="A1" sqref="A1"/>
    </sheetView>
  </sheetViews>
  <sheetFormatPr defaultColWidth="8.7109375" defaultRowHeight="15"/>
  <cols>
    <col min="1" max="1" width="11.421875" style="1" customWidth="1"/>
    <col min="2" max="2" width="15.57421875" style="10" customWidth="1"/>
    <col min="3" max="3" width="8.28125" style="10" customWidth="1"/>
    <col min="4" max="4" width="7.140625" style="10" customWidth="1"/>
    <col min="5" max="5" width="15.421875" style="10" customWidth="1"/>
    <col min="6" max="6" width="7.28125" style="10" customWidth="1"/>
    <col min="7" max="7" width="8.7109375" style="10" customWidth="1"/>
    <col min="8" max="8" width="12.7109375" style="10" customWidth="1"/>
    <col min="9" max="9" width="8.7109375" style="10" customWidth="1"/>
    <col min="10" max="10" width="12.28125" style="10" customWidth="1"/>
    <col min="11" max="11" width="12.00390625" style="10" customWidth="1"/>
    <col min="12" max="25" width="25.57421875" style="3" customWidth="1"/>
    <col min="26" max="26" width="20.7109375" style="1" customWidth="1"/>
    <col min="27" max="27" width="15.57421875" style="1" customWidth="1"/>
    <col min="28" max="16384" width="8.7109375" style="1" customWidth="1"/>
  </cols>
  <sheetData>
    <row r="1" spans="1:25" s="81" customFormat="1" ht="33.6" customHeight="1" thickBot="1" thickTop="1">
      <c r="A1" s="82" t="s">
        <v>104</v>
      </c>
      <c r="B1" s="83">
        <v>43927</v>
      </c>
      <c r="C1" s="82"/>
      <c r="D1" s="82"/>
      <c r="E1" s="82" t="s">
        <v>384</v>
      </c>
      <c r="F1" s="85" t="s">
        <v>385</v>
      </c>
      <c r="G1" s="86" t="s">
        <v>16</v>
      </c>
      <c r="H1" s="84" t="s">
        <v>386</v>
      </c>
      <c r="I1" s="82"/>
      <c r="J1" s="82"/>
      <c r="K1" s="82"/>
      <c r="L1" s="82"/>
      <c r="M1" s="82"/>
      <c r="N1" s="82"/>
      <c r="O1" s="82"/>
      <c r="P1" s="82"/>
      <c r="Q1" s="82"/>
      <c r="R1" s="82"/>
      <c r="S1" s="82"/>
      <c r="T1" s="82"/>
      <c r="U1" s="82"/>
      <c r="V1" s="82"/>
      <c r="W1" s="82"/>
      <c r="X1" s="82"/>
      <c r="Y1" s="82"/>
    </row>
    <row r="2" spans="1:25" s="81" customFormat="1" ht="106.95" customHeight="1" thickBot="1">
      <c r="A2" s="92" t="s">
        <v>395</v>
      </c>
      <c r="B2" s="93" t="s">
        <v>87</v>
      </c>
      <c r="C2" s="94">
        <v>7589</v>
      </c>
      <c r="D2" s="95">
        <v>44</v>
      </c>
      <c r="E2" s="96">
        <v>8655535</v>
      </c>
      <c r="F2" s="96">
        <v>877</v>
      </c>
      <c r="G2" s="97">
        <v>5.08</v>
      </c>
      <c r="H2" s="98">
        <v>43883</v>
      </c>
      <c r="I2" s="99">
        <v>44</v>
      </c>
      <c r="J2" s="98">
        <v>43904</v>
      </c>
      <c r="K2" s="99">
        <v>23</v>
      </c>
      <c r="L2" s="100" t="s">
        <v>373</v>
      </c>
      <c r="M2" s="101" t="s">
        <v>247</v>
      </c>
      <c r="N2" s="101" t="s">
        <v>115</v>
      </c>
      <c r="O2" s="101" t="s">
        <v>374</v>
      </c>
      <c r="P2" s="101" t="s">
        <v>117</v>
      </c>
      <c r="Q2" s="101" t="s">
        <v>114</v>
      </c>
      <c r="R2" s="101" t="s">
        <v>269</v>
      </c>
      <c r="S2" s="101" t="s">
        <v>118</v>
      </c>
      <c r="T2" s="101" t="s">
        <v>298</v>
      </c>
      <c r="U2" s="102"/>
      <c r="V2" s="102"/>
      <c r="W2" s="101" t="s">
        <v>387</v>
      </c>
      <c r="X2" s="101" t="s">
        <v>119</v>
      </c>
      <c r="Y2" s="103" t="s">
        <v>113</v>
      </c>
    </row>
    <row r="3" spans="1:25" ht="88.8" customHeight="1">
      <c r="A3" s="80" t="s">
        <v>393</v>
      </c>
      <c r="B3" s="104" t="s">
        <v>101</v>
      </c>
      <c r="C3" s="104" t="s">
        <v>103</v>
      </c>
      <c r="D3" s="104" t="s">
        <v>102</v>
      </c>
      <c r="E3" s="104" t="s">
        <v>4</v>
      </c>
      <c r="F3" s="104" t="s">
        <v>13</v>
      </c>
      <c r="G3" s="104" t="s">
        <v>14</v>
      </c>
      <c r="H3" s="104" t="s">
        <v>5</v>
      </c>
      <c r="I3" s="104" t="s">
        <v>106</v>
      </c>
      <c r="J3" s="104" t="s">
        <v>6</v>
      </c>
      <c r="K3" s="104" t="s">
        <v>105</v>
      </c>
      <c r="L3" s="105" t="s">
        <v>107</v>
      </c>
      <c r="M3" s="105" t="s">
        <v>9</v>
      </c>
      <c r="N3" s="105" t="s">
        <v>109</v>
      </c>
      <c r="O3" s="105" t="s">
        <v>122</v>
      </c>
      <c r="P3" s="105" t="s">
        <v>108</v>
      </c>
      <c r="Q3" s="105" t="s">
        <v>110</v>
      </c>
      <c r="R3" s="105" t="s">
        <v>116</v>
      </c>
      <c r="S3" s="105" t="s">
        <v>111</v>
      </c>
      <c r="T3" s="105" t="s">
        <v>394</v>
      </c>
      <c r="U3" s="106" t="s">
        <v>372</v>
      </c>
      <c r="V3" s="107" t="s">
        <v>11</v>
      </c>
      <c r="W3" s="106" t="s">
        <v>10</v>
      </c>
      <c r="X3" s="106" t="s">
        <v>390</v>
      </c>
      <c r="Y3" s="106" t="s">
        <v>12</v>
      </c>
    </row>
    <row r="4" spans="1:25" ht="70.05" customHeight="1">
      <c r="A4" s="75" t="s">
        <v>242</v>
      </c>
      <c r="B4" s="48" t="s">
        <v>71</v>
      </c>
      <c r="C4" s="21">
        <v>48</v>
      </c>
      <c r="D4" s="7">
        <v>0</v>
      </c>
      <c r="E4" s="7">
        <v>45741007</v>
      </c>
      <c r="F4" s="7">
        <f>Table5[[#This Row],[מס' מקרים (4.4 21:00)]]/Table5[[#This Row],[גודל אוכלוסייה:]]*1000000</f>
        <v>1.0493866040159545</v>
      </c>
      <c r="G4" s="22">
        <f>Table5[[#This Row],[מקרי מוות]]/Table5[[#This Row],[גודל אוכלוסייה:]]*1000000</f>
        <v>0</v>
      </c>
      <c r="H4" s="23">
        <v>43912</v>
      </c>
      <c r="I4" s="40">
        <f>B$1-Table5[[#This Row],[תאריך מקרה מאומת ראשון]]</f>
        <v>15</v>
      </c>
      <c r="J4" s="23"/>
      <c r="K4" s="49"/>
      <c r="L4" s="52" t="s">
        <v>371</v>
      </c>
      <c r="M4" s="53" t="s">
        <v>7</v>
      </c>
      <c r="N4" s="54"/>
      <c r="O4" s="54"/>
      <c r="P4" s="54"/>
      <c r="Q4" s="53" t="s">
        <v>8</v>
      </c>
      <c r="R4" s="53" t="s">
        <v>293</v>
      </c>
      <c r="S4" s="53" t="s">
        <v>297</v>
      </c>
      <c r="T4" s="53" t="s">
        <v>312</v>
      </c>
      <c r="U4" s="54"/>
      <c r="V4" s="54"/>
      <c r="W4" s="54"/>
      <c r="X4" s="54"/>
      <c r="Y4" s="55"/>
    </row>
    <row r="5" spans="1:25" ht="70.05" customHeight="1">
      <c r="A5" s="76" t="s">
        <v>223</v>
      </c>
      <c r="B5" s="30" t="s">
        <v>18</v>
      </c>
      <c r="C5" s="14">
        <v>11781</v>
      </c>
      <c r="D5" s="4">
        <v>186</v>
      </c>
      <c r="E5" s="4">
        <v>9006398</v>
      </c>
      <c r="F5" s="4">
        <f>Table5[[#This Row],[מס' מקרים (4.4 21:00)]]/Table5[[#This Row],[גודל אוכלוסייה:]]*1000000</f>
        <v>1308.0701074946942</v>
      </c>
      <c r="G5" s="13">
        <f>Table5[[#This Row],[מקרי מוות]]/Table5[[#This Row],[גודל אוכלוסייה:]]*1000000</f>
        <v>20.651985399712515</v>
      </c>
      <c r="H5" s="11">
        <v>43887</v>
      </c>
      <c r="I5" s="37">
        <f>B$1-Table5[[#This Row],[תאריך מקרה מאומת ראשון]]</f>
        <v>40</v>
      </c>
      <c r="J5" s="11">
        <v>43899</v>
      </c>
      <c r="K5" s="37">
        <f>B$1-Table5[[#This Row],[תאריך 100 מקרים מאומתים]]</f>
        <v>28</v>
      </c>
      <c r="L5" s="56" t="s">
        <v>246</v>
      </c>
      <c r="M5" s="50" t="s">
        <v>194</v>
      </c>
      <c r="N5" s="50" t="s">
        <v>19</v>
      </c>
      <c r="O5" s="50" t="s">
        <v>195</v>
      </c>
      <c r="P5" s="50" t="s">
        <v>260</v>
      </c>
      <c r="Q5" s="50" t="s">
        <v>196</v>
      </c>
      <c r="R5" s="50" t="s">
        <v>20</v>
      </c>
      <c r="S5" s="57"/>
      <c r="T5" s="50" t="s">
        <v>197</v>
      </c>
      <c r="U5" s="58"/>
      <c r="V5" s="53" t="s">
        <v>198</v>
      </c>
      <c r="W5" s="59" t="s">
        <v>21</v>
      </c>
      <c r="X5" s="53" t="s">
        <v>199</v>
      </c>
      <c r="Y5" s="60"/>
    </row>
    <row r="6" spans="1:25" ht="70.05" customHeight="1">
      <c r="A6" s="76" t="s">
        <v>220</v>
      </c>
      <c r="B6" s="15" t="s">
        <v>17</v>
      </c>
      <c r="C6" s="14">
        <v>5550</v>
      </c>
      <c r="D6" s="4">
        <v>30</v>
      </c>
      <c r="E6" s="4">
        <v>25499884</v>
      </c>
      <c r="F6" s="4">
        <f>Table5[[#This Row],[מס' מקרים (4.4 21:00)]]/Table5[[#This Row],[גודל אוכלוסייה:]]*1000000</f>
        <v>217.6480489087715</v>
      </c>
      <c r="G6" s="13">
        <f>Table5[[#This Row],[מקרי מוות]]/Table5[[#This Row],[גודל אוכלוסייה:]]*1000000</f>
        <v>1.1764759400474136</v>
      </c>
      <c r="H6" s="11">
        <v>43855</v>
      </c>
      <c r="I6" s="37">
        <f>B$1-Table5[[#This Row],[תאריך מקרה מאומת ראשון]]</f>
        <v>72</v>
      </c>
      <c r="J6" s="11">
        <v>43900</v>
      </c>
      <c r="K6" s="41">
        <f>B$1-Table5[[#This Row],[תאריך 100 מקרים מאומתים]]</f>
        <v>27</v>
      </c>
      <c r="L6" s="56" t="s">
        <v>160</v>
      </c>
      <c r="M6" s="57" t="s">
        <v>380</v>
      </c>
      <c r="N6" s="50" t="s">
        <v>161</v>
      </c>
      <c r="O6" s="50" t="s">
        <v>256</v>
      </c>
      <c r="P6" s="50" t="s">
        <v>259</v>
      </c>
      <c r="Q6" s="50" t="s">
        <v>162</v>
      </c>
      <c r="R6" s="50" t="s">
        <v>284</v>
      </c>
      <c r="S6" s="57"/>
      <c r="T6" s="57"/>
      <c r="U6" s="50" t="s">
        <v>316</v>
      </c>
      <c r="V6" s="58"/>
      <c r="W6" s="58"/>
      <c r="X6" s="61"/>
      <c r="Y6" s="50" t="s">
        <v>336</v>
      </c>
    </row>
    <row r="7" spans="1:27" s="2" customFormat="1" ht="70.05" customHeight="1">
      <c r="A7" s="76" t="s">
        <v>232</v>
      </c>
      <c r="B7" s="26" t="s">
        <v>90</v>
      </c>
      <c r="C7" s="12">
        <v>124632</v>
      </c>
      <c r="D7" s="4">
        <v>15362</v>
      </c>
      <c r="E7" s="4">
        <v>60461826</v>
      </c>
      <c r="F7" s="4">
        <f>Table5[[#This Row],[מס' מקרים (4.4 21:00)]]/Table5[[#This Row],[גודל אוכלוסייה:]]*1000000</f>
        <v>2061.333708313738</v>
      </c>
      <c r="G7" s="13">
        <f>Table5[[#This Row],[מקרי מוות]]/Table5[[#This Row],[גודל אוכלוסייה:]]*1000000</f>
        <v>254.0776720835391</v>
      </c>
      <c r="H7" s="11">
        <v>43861</v>
      </c>
      <c r="I7" s="37">
        <f>B$1-Table5[[#This Row],[תאריך מקרה מאומת ראשון]]</f>
        <v>66</v>
      </c>
      <c r="J7" s="11">
        <v>43886</v>
      </c>
      <c r="K7" s="37">
        <f>B$1-Table5[[#This Row],[תאריך 100 מקרים מאומתים]]</f>
        <v>41</v>
      </c>
      <c r="L7" s="56" t="s">
        <v>174</v>
      </c>
      <c r="M7" s="50" t="s">
        <v>173</v>
      </c>
      <c r="N7" s="50" t="s">
        <v>357</v>
      </c>
      <c r="O7" s="58"/>
      <c r="P7" s="58"/>
      <c r="Q7" s="50" t="s">
        <v>88</v>
      </c>
      <c r="R7" s="50" t="s">
        <v>89</v>
      </c>
      <c r="S7" s="50" t="s">
        <v>294</v>
      </c>
      <c r="T7" s="50" t="s">
        <v>175</v>
      </c>
      <c r="U7" s="58"/>
      <c r="V7" s="58"/>
      <c r="W7" s="50" t="s">
        <v>39</v>
      </c>
      <c r="X7" s="58"/>
      <c r="Y7" s="60" t="s">
        <v>334</v>
      </c>
      <c r="Z7" s="87"/>
      <c r="AA7" s="88"/>
    </row>
    <row r="8" spans="1:27" ht="70.05" customHeight="1">
      <c r="A8" s="77" t="s">
        <v>226</v>
      </c>
      <c r="B8" s="35" t="s">
        <v>43</v>
      </c>
      <c r="C8" s="12">
        <v>1417</v>
      </c>
      <c r="D8" s="33">
        <v>4</v>
      </c>
      <c r="E8" s="33">
        <v>341243</v>
      </c>
      <c r="F8" s="33">
        <f>Table5[[#This Row],[מס' מקרים (4.4 21:00)]]/Table5[[#This Row],[גודל אוכלוסייה:]]*1000000</f>
        <v>4152.466131173387</v>
      </c>
      <c r="G8" s="24">
        <f>Table5[[#This Row],[מקרי מוות]]/Table5[[#This Row],[גודל אוכלוסייה:]]*1000000</f>
        <v>11.72185216986136</v>
      </c>
      <c r="H8" s="25">
        <v>43890</v>
      </c>
      <c r="I8" s="36">
        <f>B$1-Table5[[#This Row],[תאריך מקרה מאומת ראשון]]</f>
        <v>37</v>
      </c>
      <c r="J8" s="25">
        <v>43905</v>
      </c>
      <c r="K8" s="41">
        <f>B$1-Table5[[#This Row],[תאריך 100 מקרים מאומתים]]</f>
        <v>22</v>
      </c>
      <c r="L8" s="58"/>
      <c r="M8" s="58" t="s">
        <v>44</v>
      </c>
      <c r="N8" s="50" t="s">
        <v>267</v>
      </c>
      <c r="O8" s="50" t="s">
        <v>45</v>
      </c>
      <c r="P8" s="56" t="s">
        <v>362</v>
      </c>
      <c r="Q8" s="50" t="s">
        <v>266</v>
      </c>
      <c r="R8" s="61"/>
      <c r="S8" s="57"/>
      <c r="T8" s="57"/>
      <c r="U8" s="50" t="s">
        <v>320</v>
      </c>
      <c r="V8" s="50" t="s">
        <v>325</v>
      </c>
      <c r="W8" s="61"/>
      <c r="X8" s="61"/>
      <c r="Y8" s="60"/>
      <c r="Z8" s="90"/>
      <c r="AA8" s="90"/>
    </row>
    <row r="9" spans="1:27" ht="70.05" customHeight="1">
      <c r="A9" s="76" t="s">
        <v>237</v>
      </c>
      <c r="B9" s="26" t="s">
        <v>85</v>
      </c>
      <c r="C9" s="12">
        <v>4273</v>
      </c>
      <c r="D9" s="4">
        <v>137</v>
      </c>
      <c r="E9" s="4">
        <v>4937786</v>
      </c>
      <c r="F9" s="4">
        <f>Table5[[#This Row],[מס' מקרים (4.4 21:00)]]/Table5[[#This Row],[גודל אוכלוסייה:]]*1000000</f>
        <v>865.3675959225451</v>
      </c>
      <c r="G9" s="13">
        <f>Table5[[#This Row],[מקרי מוות]]/Table5[[#This Row],[גודל אוכלוסייה:]]*1000000</f>
        <v>27.74522832702754</v>
      </c>
      <c r="H9" s="25">
        <v>43891</v>
      </c>
      <c r="I9" s="37">
        <f>B$1-Table5[[#This Row],[תאריך מקרה מאומת ראשון]]</f>
        <v>36</v>
      </c>
      <c r="J9" s="25">
        <v>43905</v>
      </c>
      <c r="K9" s="37">
        <f>B$1-Table5[[#This Row],[תאריך 100 מקרים מאומתים]]</f>
        <v>22</v>
      </c>
      <c r="L9" s="56" t="s">
        <v>366</v>
      </c>
      <c r="M9" s="56" t="s">
        <v>83</v>
      </c>
      <c r="N9" s="50" t="s">
        <v>253</v>
      </c>
      <c r="O9" s="58"/>
      <c r="P9" s="58" t="s">
        <v>84</v>
      </c>
      <c r="Q9" s="50" t="s">
        <v>268</v>
      </c>
      <c r="R9" s="50" t="s">
        <v>86</v>
      </c>
      <c r="S9" s="57"/>
      <c r="T9" s="50" t="s">
        <v>207</v>
      </c>
      <c r="U9" s="50" t="s">
        <v>367</v>
      </c>
      <c r="V9" s="58"/>
      <c r="W9" s="58" t="s">
        <v>379</v>
      </c>
      <c r="X9" s="58"/>
      <c r="Y9" s="60"/>
      <c r="Z9" s="43"/>
      <c r="AA9" s="43"/>
    </row>
    <row r="10" spans="1:27" ht="70.05" customHeight="1">
      <c r="A10" s="76" t="s">
        <v>239</v>
      </c>
      <c r="B10" s="32" t="s">
        <v>15</v>
      </c>
      <c r="C10" s="12">
        <v>1353</v>
      </c>
      <c r="D10" s="4">
        <v>42</v>
      </c>
      <c r="E10" s="33">
        <v>45195774</v>
      </c>
      <c r="F10" s="4">
        <f>Table5[[#This Row],[מס' מקרים (4.4 21:00)]]/Table5[[#This Row],[גודל אוכלוסייה:]]*1000000</f>
        <v>29.936427242069136</v>
      </c>
      <c r="G10" s="13">
        <f>Table5[[#This Row],[מקרי מוות]]/Table5[[#This Row],[גודל אוכלוסייה:]]*1000000</f>
        <v>0.9292904243657826</v>
      </c>
      <c r="H10" s="25">
        <v>43894</v>
      </c>
      <c r="I10" s="37">
        <f>B$1-Table5[[#This Row],[תאריך מקרה מאומת ראשון]]</f>
        <v>33</v>
      </c>
      <c r="J10" s="25">
        <v>43910</v>
      </c>
      <c r="K10" s="37">
        <f>B$1-Table5[[#This Row],[תאריך 100 מקרים מאומתים]]</f>
        <v>17</v>
      </c>
      <c r="L10" s="58"/>
      <c r="M10" s="58" t="s">
        <v>251</v>
      </c>
      <c r="N10" s="50" t="s">
        <v>208</v>
      </c>
      <c r="O10" s="50" t="s">
        <v>257</v>
      </c>
      <c r="P10" s="50" t="s">
        <v>209</v>
      </c>
      <c r="Q10" s="50" t="s">
        <v>368</v>
      </c>
      <c r="R10" s="50" t="s">
        <v>290</v>
      </c>
      <c r="S10" s="50" t="s">
        <v>295</v>
      </c>
      <c r="T10" s="50" t="s">
        <v>309</v>
      </c>
      <c r="U10" s="50" t="s">
        <v>369</v>
      </c>
      <c r="V10" s="50" t="s">
        <v>326</v>
      </c>
      <c r="W10" s="50" t="s">
        <v>210</v>
      </c>
      <c r="X10" s="57"/>
      <c r="Y10" s="50" t="s">
        <v>211</v>
      </c>
      <c r="Z10" s="43"/>
      <c r="AA10" s="43"/>
    </row>
    <row r="11" spans="1:27" s="2" customFormat="1" ht="70.05" customHeight="1">
      <c r="A11" s="76" t="s">
        <v>216</v>
      </c>
      <c r="B11" s="26" t="s">
        <v>78</v>
      </c>
      <c r="C11" s="12">
        <v>290606</v>
      </c>
      <c r="D11" s="4">
        <v>7826</v>
      </c>
      <c r="E11" s="4">
        <v>331002651</v>
      </c>
      <c r="F11" s="4">
        <f>Table5[[#This Row],[מס' מקרים (4.4 21:00)]]/Table5[[#This Row],[גודל אוכלוסייה:]]*1000000</f>
        <v>877.9567146125364</v>
      </c>
      <c r="G11" s="13">
        <f>Table5[[#This Row],[מקרי מוות]]/Table5[[#This Row],[גודל אוכלוסייה:]]*1000000</f>
        <v>23.64331517091082</v>
      </c>
      <c r="H11" s="11">
        <v>43851</v>
      </c>
      <c r="I11" s="37">
        <f>B$1-Table5[[#This Row],[תאריך מקרה מאומת ראשון]]</f>
        <v>76</v>
      </c>
      <c r="J11" s="11">
        <v>43893</v>
      </c>
      <c r="K11" s="37">
        <f>B$1-Table5[[#This Row],[תאריך 100 מקרים מאומתים]]</f>
        <v>34</v>
      </c>
      <c r="L11" s="56" t="s">
        <v>79</v>
      </c>
      <c r="M11" s="50" t="s">
        <v>248</v>
      </c>
      <c r="N11" s="50" t="s">
        <v>138</v>
      </c>
      <c r="O11" s="57" t="s">
        <v>139</v>
      </c>
      <c r="P11" s="62"/>
      <c r="Q11" s="62" t="s">
        <v>262</v>
      </c>
      <c r="R11" s="50" t="s">
        <v>270</v>
      </c>
      <c r="S11" s="50" t="s">
        <v>140</v>
      </c>
      <c r="T11" s="50" t="s">
        <v>141</v>
      </c>
      <c r="U11" s="50" t="s">
        <v>80</v>
      </c>
      <c r="V11" s="62"/>
      <c r="W11" s="58"/>
      <c r="X11" s="50" t="s">
        <v>142</v>
      </c>
      <c r="Y11" s="62"/>
      <c r="Z11" s="88"/>
      <c r="AA11" s="88"/>
    </row>
    <row r="12" spans="1:27" ht="70.05" customHeight="1">
      <c r="A12" s="76" t="s">
        <v>221</v>
      </c>
      <c r="B12" s="28" t="s">
        <v>22</v>
      </c>
      <c r="C12" s="12">
        <v>18431</v>
      </c>
      <c r="D12" s="4">
        <v>1283</v>
      </c>
      <c r="E12" s="4">
        <v>11589623</v>
      </c>
      <c r="F12" s="4">
        <f>Table5[[#This Row],[מס' מקרים (4.4 21:00)]]/Table5[[#This Row],[גודל אוכלוסייה:]]*1000000</f>
        <v>1590.3019451107252</v>
      </c>
      <c r="G12" s="13">
        <f>Table5[[#This Row],[מקרי מוות]]/Table5[[#This Row],[גודל אוכלוסייה:]]*1000000</f>
        <v>110.70247927823019</v>
      </c>
      <c r="H12" s="11">
        <v>43865</v>
      </c>
      <c r="I12" s="37">
        <f>B$1-Table5[[#This Row],[תאריך מקרה מאומת ראשון]]</f>
        <v>62</v>
      </c>
      <c r="J12" s="11">
        <v>43897</v>
      </c>
      <c r="K12" s="37">
        <f>B$1-Table5[[#This Row],[תאריך 100 מקרים מאומתים]]</f>
        <v>30</v>
      </c>
      <c r="L12" s="56" t="s">
        <v>184</v>
      </c>
      <c r="M12" s="50" t="s">
        <v>185</v>
      </c>
      <c r="N12" s="50" t="s">
        <v>186</v>
      </c>
      <c r="O12" s="62"/>
      <c r="P12" s="58"/>
      <c r="Q12" s="63" t="s">
        <v>265</v>
      </c>
      <c r="R12" s="50" t="s">
        <v>361</v>
      </c>
      <c r="S12" s="57"/>
      <c r="T12" s="50" t="s">
        <v>24</v>
      </c>
      <c r="U12" s="50" t="s">
        <v>319</v>
      </c>
      <c r="V12" s="58"/>
      <c r="W12" s="58"/>
      <c r="X12" s="57"/>
      <c r="Y12" s="64" t="s">
        <v>337</v>
      </c>
      <c r="Z12" s="90"/>
      <c r="AA12" s="90"/>
    </row>
    <row r="13" spans="1:27" ht="70.05" customHeight="1">
      <c r="A13" s="76" t="s">
        <v>229</v>
      </c>
      <c r="B13" s="31" t="s">
        <v>37</v>
      </c>
      <c r="C13" s="12">
        <v>92150</v>
      </c>
      <c r="D13" s="4">
        <v>1330</v>
      </c>
      <c r="E13" s="4">
        <v>83783942</v>
      </c>
      <c r="F13" s="4">
        <f>Table5[[#This Row],[מס' מקרים (4.4 21:00)]]/Table5[[#This Row],[גודל אוכלוסייה:]]*1000000</f>
        <v>1099.8527617619136</v>
      </c>
      <c r="G13" s="13">
        <f>Table5[[#This Row],[מקרי מוות]]/Table5[[#This Row],[גודל אוכלוסייה:]]*1000000</f>
        <v>15.874163571821436</v>
      </c>
      <c r="H13" s="11">
        <v>43858</v>
      </c>
      <c r="I13" s="37">
        <f>B$1-Table5[[#This Row],[תאריך מקרה מאומת ראשון]]</f>
        <v>69</v>
      </c>
      <c r="J13" s="11">
        <v>43891</v>
      </c>
      <c r="K13" s="37">
        <f>B$1-Table5[[#This Row],[תאריך 100 מקרים מאומתים]]</f>
        <v>36</v>
      </c>
      <c r="L13" s="56" t="s">
        <v>244</v>
      </c>
      <c r="M13" s="50" t="s">
        <v>249</v>
      </c>
      <c r="N13" s="50" t="s">
        <v>2</v>
      </c>
      <c r="O13" s="50" t="s">
        <v>345</v>
      </c>
      <c r="P13" s="50" t="s">
        <v>346</v>
      </c>
      <c r="Q13" s="50" t="s">
        <v>264</v>
      </c>
      <c r="R13" s="50" t="s">
        <v>272</v>
      </c>
      <c r="S13" s="57"/>
      <c r="T13" s="50" t="s">
        <v>347</v>
      </c>
      <c r="U13" s="56" t="s">
        <v>313</v>
      </c>
      <c r="V13" s="50" t="s">
        <v>348</v>
      </c>
      <c r="W13" s="50" t="s">
        <v>327</v>
      </c>
      <c r="X13" s="57" t="s">
        <v>389</v>
      </c>
      <c r="Y13" s="50" t="s">
        <v>332</v>
      </c>
      <c r="Z13" s="89"/>
      <c r="AA13" s="43"/>
    </row>
    <row r="14" spans="1:27" s="2" customFormat="1" ht="70.05" customHeight="1">
      <c r="A14" s="76" t="s">
        <v>224</v>
      </c>
      <c r="B14" s="31" t="s">
        <v>26</v>
      </c>
      <c r="C14" s="12">
        <v>4268</v>
      </c>
      <c r="D14" s="4">
        <v>161</v>
      </c>
      <c r="E14" s="4">
        <v>5792202</v>
      </c>
      <c r="F14" s="4">
        <f>Table5[[#This Row],[מס' מקרים (4.4 21:00)]]/Table5[[#This Row],[גודל אוכלוסייה:]]*1000000</f>
        <v>736.8527547899745</v>
      </c>
      <c r="G14" s="13">
        <f>Table5[[#This Row],[מקרי מוות]]/Table5[[#This Row],[גודל אוכלוסייה:]]*1000000</f>
        <v>27.79599192155246</v>
      </c>
      <c r="H14" s="11">
        <v>43888</v>
      </c>
      <c r="I14" s="37">
        <f>B$1-Table5[[#This Row],[תאריך מקרה מאומת ראשון]]</f>
        <v>39</v>
      </c>
      <c r="J14" s="11">
        <v>43900</v>
      </c>
      <c r="K14" s="41">
        <f>B$1-Table5[[#This Row],[תאריך 100 מקרים מאומתים]]</f>
        <v>27</v>
      </c>
      <c r="L14" s="65" t="s">
        <v>282</v>
      </c>
      <c r="M14" s="50" t="s">
        <v>250</v>
      </c>
      <c r="N14" s="50" t="s">
        <v>25</v>
      </c>
      <c r="O14" s="50" t="s">
        <v>255</v>
      </c>
      <c r="P14" s="50" t="s">
        <v>200</v>
      </c>
      <c r="Q14" s="50" t="s">
        <v>201</v>
      </c>
      <c r="R14" s="50" t="s">
        <v>350</v>
      </c>
      <c r="S14" s="57"/>
      <c r="T14" s="57"/>
      <c r="U14" s="50" t="s">
        <v>202</v>
      </c>
      <c r="V14" s="50" t="s">
        <v>351</v>
      </c>
      <c r="W14" s="50" t="s">
        <v>203</v>
      </c>
      <c r="X14" s="62"/>
      <c r="Y14" s="50" t="s">
        <v>333</v>
      </c>
      <c r="Z14" s="87"/>
      <c r="AA14" s="88"/>
    </row>
    <row r="15" spans="1:25" s="2" customFormat="1" ht="70.05" customHeight="1">
      <c r="A15" s="78" t="s">
        <v>214</v>
      </c>
      <c r="B15" s="27" t="s">
        <v>59</v>
      </c>
      <c r="C15" s="17">
        <v>10156</v>
      </c>
      <c r="D15" s="5">
        <v>177</v>
      </c>
      <c r="E15" s="5">
        <v>51269185</v>
      </c>
      <c r="F15" s="5">
        <f>Table5[[#This Row],[מס' מקרים (4.4 21:00)]]/Table5[[#This Row],[גודל אוכלוסייה:]]*1000000</f>
        <v>198.09169972177244</v>
      </c>
      <c r="G15" s="18">
        <f>Table5[[#This Row],[מקרי מוות]]/Table5[[#This Row],[גודל אוכלוסייה:]]*1000000</f>
        <v>3.452366172780004</v>
      </c>
      <c r="H15" s="16">
        <v>43849</v>
      </c>
      <c r="I15" s="38">
        <f>B$1-Table5[[#This Row],[תאריך מקרה מאומת ראשון]]</f>
        <v>78</v>
      </c>
      <c r="J15" s="16">
        <v>43882</v>
      </c>
      <c r="K15" s="41">
        <f>B$1-Table5[[#This Row],[תאריך 100 מקרים מאומתים]]</f>
        <v>45</v>
      </c>
      <c r="L15" s="65" t="s">
        <v>301</v>
      </c>
      <c r="M15" s="66" t="s">
        <v>130</v>
      </c>
      <c r="N15" s="66" t="s">
        <v>302</v>
      </c>
      <c r="O15" s="66" t="s">
        <v>131</v>
      </c>
      <c r="P15" s="62"/>
      <c r="Q15" s="62" t="s">
        <v>132</v>
      </c>
      <c r="R15" s="66" t="s">
        <v>133</v>
      </c>
      <c r="S15" s="57"/>
      <c r="T15" s="67"/>
      <c r="U15" s="66" t="s">
        <v>314</v>
      </c>
      <c r="V15" s="66" t="s">
        <v>323</v>
      </c>
      <c r="W15" s="66" t="s">
        <v>377</v>
      </c>
      <c r="X15" s="67" t="s">
        <v>388</v>
      </c>
      <c r="Y15" s="62"/>
    </row>
    <row r="16" spans="1:25" s="43" customFormat="1" ht="70.05" customHeight="1">
      <c r="A16" s="79" t="s">
        <v>231</v>
      </c>
      <c r="B16" s="15" t="s">
        <v>46</v>
      </c>
      <c r="C16" s="14">
        <v>3082</v>
      </c>
      <c r="D16" s="6">
        <v>86</v>
      </c>
      <c r="E16" s="6">
        <v>1380004385</v>
      </c>
      <c r="F16" s="6">
        <f>Table5[[#This Row],[מס' מקרים (4.4 21:00)]]/Table5[[#This Row],[גודל אוכלוסייה:]]*1000000</f>
        <v>2.2333262368582982</v>
      </c>
      <c r="G16" s="20">
        <f>Table5[[#This Row],[מקרי מוות]]/Table5[[#This Row],[גודל אוכלוסייה:]]*1000000</f>
        <v>0.06231864255996549</v>
      </c>
      <c r="H16" s="19">
        <v>43860</v>
      </c>
      <c r="I16" s="39">
        <f>B$1-Table5[[#This Row],[תאריך מקרה מאומת ראשון]]</f>
        <v>67</v>
      </c>
      <c r="J16" s="19">
        <v>43908</v>
      </c>
      <c r="K16" s="37">
        <f>B$1-Table5[[#This Row],[תאריך 100 מקרים מאומתים]]</f>
        <v>19</v>
      </c>
      <c r="L16" s="68">
        <v>16.3</v>
      </c>
      <c r="M16" s="69" t="s">
        <v>171</v>
      </c>
      <c r="N16" s="69" t="s">
        <v>172</v>
      </c>
      <c r="O16" s="58"/>
      <c r="P16" s="58"/>
      <c r="Q16" s="58"/>
      <c r="R16" s="68" t="s">
        <v>288</v>
      </c>
      <c r="S16" s="58"/>
      <c r="T16" s="69" t="s">
        <v>307</v>
      </c>
      <c r="U16" s="58"/>
      <c r="V16" s="69" t="s">
        <v>364</v>
      </c>
      <c r="W16" s="69" t="s">
        <v>376</v>
      </c>
      <c r="X16" s="58"/>
      <c r="Y16" s="69" t="s">
        <v>338</v>
      </c>
    </row>
    <row r="17" spans="1:25" ht="70.05" customHeight="1">
      <c r="A17" s="79" t="s">
        <v>225</v>
      </c>
      <c r="B17" s="27" t="s">
        <v>48</v>
      </c>
      <c r="C17" s="14">
        <v>16725</v>
      </c>
      <c r="D17" s="6">
        <v>1651</v>
      </c>
      <c r="E17" s="6">
        <v>17134872</v>
      </c>
      <c r="F17" s="6">
        <f>Table5[[#This Row],[מס' מקרים (4.4 21:00)]]/Table5[[#This Row],[גודל אוכלוסייה:]]*1000000</f>
        <v>976.079657904652</v>
      </c>
      <c r="G17" s="20">
        <f>Table5[[#This Row],[מקרי מוות]]/Table5[[#This Row],[גודל אוכלוסייה:]]*1000000</f>
        <v>96.35321466072229</v>
      </c>
      <c r="H17" s="19">
        <v>43889</v>
      </c>
      <c r="I17" s="39">
        <f>B$1-Table5[[#This Row],[תאריך מקרה מאומת ראשון]]</f>
        <v>38</v>
      </c>
      <c r="J17" s="19">
        <v>43897</v>
      </c>
      <c r="K17" s="37">
        <f>B$1-Table5[[#This Row],[תאריך 100 מקרים מאומתים]]</f>
        <v>30</v>
      </c>
      <c r="L17" s="68" t="s">
        <v>47</v>
      </c>
      <c r="M17" s="69" t="s">
        <v>204</v>
      </c>
      <c r="N17" s="69" t="s">
        <v>50</v>
      </c>
      <c r="O17" s="69" t="s">
        <v>360</v>
      </c>
      <c r="P17" s="69" t="s">
        <v>205</v>
      </c>
      <c r="Q17" s="69" t="s">
        <v>206</v>
      </c>
      <c r="R17" s="69" t="s">
        <v>286</v>
      </c>
      <c r="S17" s="70"/>
      <c r="T17" s="69" t="s">
        <v>306</v>
      </c>
      <c r="U17" s="53" t="s">
        <v>318</v>
      </c>
      <c r="V17" s="69" t="s">
        <v>49</v>
      </c>
      <c r="W17" s="70"/>
      <c r="X17" s="57"/>
      <c r="Y17" s="69" t="s">
        <v>335</v>
      </c>
    </row>
    <row r="18" spans="1:25" ht="70.05" customHeight="1">
      <c r="A18" s="75" t="s">
        <v>217</v>
      </c>
      <c r="B18" s="44" t="s">
        <v>1</v>
      </c>
      <c r="C18" s="21">
        <v>862</v>
      </c>
      <c r="D18" s="7">
        <v>4</v>
      </c>
      <c r="E18" s="7">
        <v>7496981</v>
      </c>
      <c r="F18" s="7">
        <f>Table5[[#This Row],[מס' מקרים (4.4 21:00)]]/Table5[[#This Row],[גודל אוכלוסייה:]]*1000000</f>
        <v>114.979616461613</v>
      </c>
      <c r="G18" s="22">
        <f>Table5[[#This Row],[מקרי מוות]]/Table5[[#This Row],[גודל אוכלוסייה:]]*1000000</f>
        <v>0.5335481042302228</v>
      </c>
      <c r="H18" s="16">
        <v>43853</v>
      </c>
      <c r="I18" s="38">
        <f>B$1-Table5[[#This Row],[תאריך מקרה מאומת ראשון]]</f>
        <v>74</v>
      </c>
      <c r="J18" s="16">
        <v>43892</v>
      </c>
      <c r="K18" s="41">
        <f>B$1-Table5[[#This Row],[תאריך 100 מקרים מאומתים]]</f>
        <v>35</v>
      </c>
      <c r="L18" s="68" t="s">
        <v>146</v>
      </c>
      <c r="M18" s="69" t="s">
        <v>42</v>
      </c>
      <c r="N18" s="53" t="s">
        <v>147</v>
      </c>
      <c r="O18" s="53" t="s">
        <v>254</v>
      </c>
      <c r="P18" s="53" t="s">
        <v>145</v>
      </c>
      <c r="Q18" s="53" t="s">
        <v>263</v>
      </c>
      <c r="R18" s="53" t="s">
        <v>40</v>
      </c>
      <c r="S18" s="70"/>
      <c r="T18" s="71"/>
      <c r="U18" s="58"/>
      <c r="V18" s="58" t="s">
        <v>41</v>
      </c>
      <c r="W18" s="58" t="s">
        <v>144</v>
      </c>
      <c r="X18" s="53" t="s">
        <v>143</v>
      </c>
      <c r="Y18" s="53" t="s">
        <v>331</v>
      </c>
    </row>
    <row r="19" spans="1:25" ht="70.05" customHeight="1" thickBot="1">
      <c r="A19" s="76" t="s">
        <v>233</v>
      </c>
      <c r="B19" s="31" t="s">
        <v>23</v>
      </c>
      <c r="C19" s="12">
        <v>42441</v>
      </c>
      <c r="D19" s="4">
        <v>4320</v>
      </c>
      <c r="E19" s="4">
        <v>67886011</v>
      </c>
      <c r="F19" s="4">
        <f>Table5[[#This Row],[מס' מקרים (4.4 21:00)]]/Table5[[#This Row],[גודל אוכלוסייה:]]*1000000</f>
        <v>625.1803482752875</v>
      </c>
      <c r="G19" s="13">
        <f>Table5[[#This Row],[מקרי מוות]]/Table5[[#This Row],[גודל אוכלוסייה:]]*1000000</f>
        <v>63.63608549631824</v>
      </c>
      <c r="H19" s="23">
        <v>43861</v>
      </c>
      <c r="I19" s="40">
        <f>B$1-Table5[[#This Row],[תאריך מקרה מאומת ראשון]]</f>
        <v>66</v>
      </c>
      <c r="J19" s="23">
        <v>43896</v>
      </c>
      <c r="K19" s="37">
        <f>B$1-Table5[[#This Row],[תאריך 100 מקרים מאומתים]]</f>
        <v>31</v>
      </c>
      <c r="L19" s="56" t="s">
        <v>72</v>
      </c>
      <c r="M19" s="50" t="s">
        <v>176</v>
      </c>
      <c r="N19" s="62"/>
      <c r="O19" s="62" t="s">
        <v>355</v>
      </c>
      <c r="P19" s="62" t="s">
        <v>76</v>
      </c>
      <c r="Q19" s="50" t="s">
        <v>73</v>
      </c>
      <c r="R19" s="50" t="s">
        <v>283</v>
      </c>
      <c r="S19" s="62"/>
      <c r="T19" s="62" t="s">
        <v>75</v>
      </c>
      <c r="U19" s="50" t="s">
        <v>315</v>
      </c>
      <c r="V19" s="50" t="s">
        <v>77</v>
      </c>
      <c r="W19" s="62"/>
      <c r="X19" s="51"/>
      <c r="Y19" s="50" t="s">
        <v>74</v>
      </c>
    </row>
    <row r="20" spans="1:25" ht="70.05" customHeight="1" thickTop="1">
      <c r="A20" s="76" t="s">
        <v>215</v>
      </c>
      <c r="B20" s="31" t="s">
        <v>136</v>
      </c>
      <c r="C20" s="12">
        <v>355</v>
      </c>
      <c r="D20" s="4">
        <v>5</v>
      </c>
      <c r="E20" s="4">
        <v>23816775</v>
      </c>
      <c r="F20" s="4">
        <f>Table5[[#This Row],[מס' מקרים (4.4 21:00)]]/Table5[[#This Row],[גודל אוכלוסייה:]]*1000000</f>
        <v>14.905460541991935</v>
      </c>
      <c r="G20" s="13">
        <f>Table5[[#This Row],[מקרי מוות]]/Table5[[#This Row],[גודל אוכלוסייה:]]*1000000</f>
        <v>0.2099360639717174</v>
      </c>
      <c r="H20" s="11">
        <v>43850</v>
      </c>
      <c r="I20" s="37">
        <f>B$1-Table5[[#This Row],[תאריך מקרה מאומת ראשון]]</f>
        <v>77</v>
      </c>
      <c r="J20" s="11">
        <v>43909</v>
      </c>
      <c r="K20" s="41">
        <f>B$1-Table5[[#This Row],[תאריך 100 מקרים מאומתים]]</f>
        <v>18</v>
      </c>
      <c r="L20" s="56" t="s">
        <v>134</v>
      </c>
      <c r="M20" s="50" t="s">
        <v>135</v>
      </c>
      <c r="N20" s="56" t="s">
        <v>341</v>
      </c>
      <c r="O20" s="50" t="s">
        <v>304</v>
      </c>
      <c r="P20" s="50" t="s">
        <v>137</v>
      </c>
      <c r="Q20" s="61" t="s">
        <v>381</v>
      </c>
      <c r="R20" s="57" t="s">
        <v>382</v>
      </c>
      <c r="S20" s="57"/>
      <c r="T20" s="72"/>
      <c r="U20" s="50" t="s">
        <v>342</v>
      </c>
      <c r="V20" s="73" t="s">
        <v>70</v>
      </c>
      <c r="W20" s="50" t="s">
        <v>343</v>
      </c>
      <c r="X20" s="50" t="s">
        <v>328</v>
      </c>
      <c r="Y20" s="50" t="s">
        <v>330</v>
      </c>
    </row>
    <row r="21" spans="1:25" s="2" customFormat="1" ht="70.05" customHeight="1">
      <c r="A21" s="76" t="s">
        <v>213</v>
      </c>
      <c r="B21" s="26" t="s">
        <v>91</v>
      </c>
      <c r="C21" s="12">
        <v>2935</v>
      </c>
      <c r="D21" s="4">
        <v>69</v>
      </c>
      <c r="E21" s="4">
        <v>126476461</v>
      </c>
      <c r="F21" s="4">
        <f>Table5[[#This Row],[מס' מקרים (4.4 21:00)]]/Table5[[#This Row],[גודל אוכלוסייה:]]*1000000</f>
        <v>23.20589915937006</v>
      </c>
      <c r="G21" s="13">
        <f>Table5[[#This Row],[מקרי מוות]]/Table5[[#This Row],[גודל אוכלוסייה:]]*1000000</f>
        <v>0.5455560620090406</v>
      </c>
      <c r="H21" s="11">
        <v>43845</v>
      </c>
      <c r="I21" s="37">
        <f>B$1-Table5[[#This Row],[תאריך מקרה מאומת ראשון]]</f>
        <v>82</v>
      </c>
      <c r="J21" s="11">
        <v>43883</v>
      </c>
      <c r="K21" s="37">
        <f>B$1-Table5[[#This Row],[תאריך 100 מקרים מאומתים]]</f>
        <v>44</v>
      </c>
      <c r="L21" s="62"/>
      <c r="M21" s="62" t="s">
        <v>125</v>
      </c>
      <c r="N21" s="62" t="s">
        <v>126</v>
      </c>
      <c r="O21" s="50" t="s">
        <v>127</v>
      </c>
      <c r="P21" s="62"/>
      <c r="Q21" s="62" t="s">
        <v>128</v>
      </c>
      <c r="R21" s="62" t="s">
        <v>129</v>
      </c>
      <c r="S21" s="70"/>
      <c r="T21" s="50" t="s">
        <v>299</v>
      </c>
      <c r="U21" s="62"/>
      <c r="V21" s="62" t="s">
        <v>349</v>
      </c>
      <c r="W21" s="62"/>
      <c r="X21" s="62"/>
      <c r="Y21" s="62"/>
    </row>
    <row r="22" spans="1:25" ht="70.05" customHeight="1">
      <c r="A22" s="76" t="s">
        <v>212</v>
      </c>
      <c r="B22" s="28" t="s">
        <v>81</v>
      </c>
      <c r="C22" s="14">
        <v>82543</v>
      </c>
      <c r="D22" s="4">
        <v>3326</v>
      </c>
      <c r="E22" s="4">
        <v>1439323776</v>
      </c>
      <c r="F22" s="4">
        <f>Table5[[#This Row],[מס' מקרים (4.4 21:00)]]/Table5[[#This Row],[גודל אוכלוסייה:]]*1000000</f>
        <v>57.34845861394288</v>
      </c>
      <c r="G22" s="13">
        <f>Table5[[#This Row],[מקרי מוות]]/Table5[[#This Row],[גודל אוכלוסייה:]]*1000000</f>
        <v>2.3108073773666336</v>
      </c>
      <c r="H22" s="11">
        <v>43830</v>
      </c>
      <c r="I22" s="37">
        <f>B$1-Table5[[#This Row],[תאריך מקרה מאומת ראשון]]</f>
        <v>97</v>
      </c>
      <c r="J22" s="11">
        <v>43849</v>
      </c>
      <c r="K22" s="37">
        <f>B$1-Table5[[#This Row],[תאריך 100 מקרים מאומתים]]</f>
        <v>78</v>
      </c>
      <c r="L22" s="56" t="s">
        <v>120</v>
      </c>
      <c r="M22" s="50" t="s">
        <v>30</v>
      </c>
      <c r="N22" s="50" t="s">
        <v>121</v>
      </c>
      <c r="O22" s="50" t="s">
        <v>278</v>
      </c>
      <c r="P22" s="62"/>
      <c r="Q22" s="50" t="s">
        <v>82</v>
      </c>
      <c r="R22" s="50" t="s">
        <v>273</v>
      </c>
      <c r="S22" s="50" t="s">
        <v>303</v>
      </c>
      <c r="T22" s="50" t="s">
        <v>300</v>
      </c>
      <c r="U22" s="62"/>
      <c r="V22" s="50" t="s">
        <v>123</v>
      </c>
      <c r="W22" s="50" t="s">
        <v>375</v>
      </c>
      <c r="X22" s="50" t="s">
        <v>124</v>
      </c>
      <c r="Y22" s="62"/>
    </row>
    <row r="23" spans="1:25" ht="70.05" customHeight="1">
      <c r="A23" s="76" t="s">
        <v>218</v>
      </c>
      <c r="B23" s="27" t="s">
        <v>58</v>
      </c>
      <c r="C23" s="12">
        <v>1189</v>
      </c>
      <c r="D23" s="4"/>
      <c r="E23" s="4">
        <v>5850342</v>
      </c>
      <c r="F23" s="4">
        <f>Table5[[#This Row],[מס' מקרים (4.4 21:00)]]/Table5[[#This Row],[גודל אוכלוסייה:]]*1000000</f>
        <v>203.23598175969883</v>
      </c>
      <c r="G23" s="13">
        <f>Table5[[#This Row],[מקרי מוות]]/Table5[[#This Row],[גודל אוכלוסייה:]]*1000000</f>
        <v>0</v>
      </c>
      <c r="H23" s="11">
        <v>43854</v>
      </c>
      <c r="I23" s="37">
        <f>B$1-Table5[[#This Row],[תאריך מקרה מאומת ראשון]]</f>
        <v>73</v>
      </c>
      <c r="J23" s="11">
        <v>43891</v>
      </c>
      <c r="K23" s="37">
        <f>B$1-Table5[[#This Row],[תאריך 100 מקרים מאומתים]]</f>
        <v>36</v>
      </c>
      <c r="L23" s="56" t="s">
        <v>148</v>
      </c>
      <c r="M23" s="50" t="s">
        <v>340</v>
      </c>
      <c r="N23" s="50" t="s">
        <v>149</v>
      </c>
      <c r="O23" s="50" t="s">
        <v>344</v>
      </c>
      <c r="P23" s="50" t="s">
        <v>150</v>
      </c>
      <c r="Q23" s="50" t="s">
        <v>151</v>
      </c>
      <c r="R23" s="50" t="s">
        <v>271</v>
      </c>
      <c r="S23" s="57"/>
      <c r="T23" s="50" t="s">
        <v>152</v>
      </c>
      <c r="U23" s="50" t="s">
        <v>153</v>
      </c>
      <c r="V23" s="50" t="s">
        <v>322</v>
      </c>
      <c r="W23" s="50" t="s">
        <v>392</v>
      </c>
      <c r="X23" s="50" t="s">
        <v>154</v>
      </c>
      <c r="Y23" s="50" t="s">
        <v>243</v>
      </c>
    </row>
    <row r="24" spans="1:25" ht="70.05" customHeight="1">
      <c r="A24" s="76" t="s">
        <v>234</v>
      </c>
      <c r="B24" s="30" t="s">
        <v>60</v>
      </c>
      <c r="C24" s="12">
        <v>124736</v>
      </c>
      <c r="D24" s="4">
        <v>11947</v>
      </c>
      <c r="E24" s="4">
        <v>46754778</v>
      </c>
      <c r="F24" s="4">
        <f>Table5[[#This Row],[מס' מקרים (4.4 21:00)]]/Table5[[#This Row],[גודל אוכלוסייה:]]*1000000</f>
        <v>2667.877067024038</v>
      </c>
      <c r="G24" s="13">
        <f>Table5[[#This Row],[מקרי מוות]]/Table5[[#This Row],[גודל אוכלוסייה:]]*1000000</f>
        <v>255.5246866961918</v>
      </c>
      <c r="H24" s="16">
        <v>43862</v>
      </c>
      <c r="I24" s="38">
        <f>B$1-Table5[[#This Row],[תאריך מקרה מאומת ראשון]]</f>
        <v>65</v>
      </c>
      <c r="J24" s="16">
        <v>43897</v>
      </c>
      <c r="K24" s="37">
        <f>B$1-Table5[[#This Row],[תאריך 100 מקרים מאומתים]]</f>
        <v>30</v>
      </c>
      <c r="L24" s="56" t="s">
        <v>61</v>
      </c>
      <c r="M24" s="50" t="s">
        <v>62</v>
      </c>
      <c r="N24" s="50" t="s">
        <v>177</v>
      </c>
      <c r="O24" s="50" t="s">
        <v>178</v>
      </c>
      <c r="P24" s="50" t="s">
        <v>63</v>
      </c>
      <c r="Q24" s="50" t="s">
        <v>64</v>
      </c>
      <c r="R24" s="50" t="s">
        <v>65</v>
      </c>
      <c r="S24" s="50" t="s">
        <v>179</v>
      </c>
      <c r="T24" s="50" t="s">
        <v>353</v>
      </c>
      <c r="U24" s="62"/>
      <c r="V24" s="50" t="s">
        <v>354</v>
      </c>
      <c r="W24" s="62"/>
      <c r="X24" s="57" t="s">
        <v>391</v>
      </c>
      <c r="Y24" s="62"/>
    </row>
    <row r="25" spans="1:25" s="2" customFormat="1" ht="70.05" customHeight="1">
      <c r="A25" s="8" t="s">
        <v>238</v>
      </c>
      <c r="B25" s="29" t="s">
        <v>0</v>
      </c>
      <c r="C25" s="14">
        <v>3627</v>
      </c>
      <c r="D25" s="4">
        <v>79</v>
      </c>
      <c r="E25" s="4">
        <v>37846611</v>
      </c>
      <c r="F25" s="4">
        <f>Table5[[#This Row],[מס' מקרים (4.4 21:00)]]/Table5[[#This Row],[גודל אוכלוסייה:]]*1000000</f>
        <v>95.83420824654551</v>
      </c>
      <c r="G25" s="13">
        <f>Table5[[#This Row],[מקרי מוות]]/Table5[[#This Row],[גודל אוכלוסייה:]]*1000000</f>
        <v>2.0873731600433127</v>
      </c>
      <c r="H25" s="11">
        <v>43894</v>
      </c>
      <c r="I25" s="37">
        <f>B$1-Table5[[#This Row],[תאריך מקרה מאומת ראשון]]</f>
        <v>33</v>
      </c>
      <c r="J25" s="11">
        <v>43905</v>
      </c>
      <c r="K25" s="41">
        <f>B$1-Table5[[#This Row],[תאריך 100 מקרים מאומתים]]</f>
        <v>22</v>
      </c>
      <c r="L25" s="58"/>
      <c r="M25" s="58" t="s">
        <v>100</v>
      </c>
      <c r="N25" s="50" t="s">
        <v>3</v>
      </c>
      <c r="O25" s="58"/>
      <c r="P25" s="58"/>
      <c r="Q25" s="50" t="s">
        <v>99</v>
      </c>
      <c r="R25" s="58"/>
      <c r="S25" s="58"/>
      <c r="T25" s="58"/>
      <c r="U25" s="58"/>
      <c r="V25" s="58"/>
      <c r="W25" s="50" t="s">
        <v>378</v>
      </c>
      <c r="X25" s="58"/>
      <c r="Y25" s="60"/>
    </row>
    <row r="26" spans="1:25" ht="70.05" customHeight="1" thickBot="1">
      <c r="A26" s="8" t="s">
        <v>230</v>
      </c>
      <c r="B26" s="34" t="s">
        <v>32</v>
      </c>
      <c r="C26" s="12">
        <v>1882</v>
      </c>
      <c r="D26" s="4">
        <v>25</v>
      </c>
      <c r="E26" s="4">
        <v>5540720</v>
      </c>
      <c r="F26" s="4">
        <f>Table5[[#This Row],[מס' מקרים (4.4 21:00)]]/Table5[[#This Row],[גודל אוכלוסייה:]]*1000000</f>
        <v>339.66704688199366</v>
      </c>
      <c r="G26" s="13">
        <f>Table5[[#This Row],[מקרי מוות]]/Table5[[#This Row],[גודל אוכלוסייה:]]*1000000</f>
        <v>4.512048975584401</v>
      </c>
      <c r="H26" s="11">
        <v>43860</v>
      </c>
      <c r="I26" s="37">
        <f>B$1-Table5[[#This Row],[תאריך מקרה מאומת ראשון]]</f>
        <v>67</v>
      </c>
      <c r="J26" s="11">
        <v>43903</v>
      </c>
      <c r="K26" s="37">
        <f>B$1-Table5[[#This Row],[תאריך 100 מקרים מאומתים]]</f>
        <v>24</v>
      </c>
      <c r="L26" s="50" t="s">
        <v>245</v>
      </c>
      <c r="M26" s="50" t="s">
        <v>165</v>
      </c>
      <c r="N26" s="50" t="s">
        <v>166</v>
      </c>
      <c r="O26" s="50" t="s">
        <v>167</v>
      </c>
      <c r="P26" s="50" t="s">
        <v>258</v>
      </c>
      <c r="Q26" s="50" t="s">
        <v>168</v>
      </c>
      <c r="R26" s="50" t="s">
        <v>169</v>
      </c>
      <c r="S26" s="57"/>
      <c r="T26" s="69" t="s">
        <v>170</v>
      </c>
      <c r="U26" s="50" t="s">
        <v>112</v>
      </c>
      <c r="V26" s="62"/>
      <c r="W26" s="51"/>
      <c r="X26" s="51"/>
      <c r="Y26" s="51"/>
    </row>
    <row r="27" spans="1:29" ht="70.05" customHeight="1" thickTop="1">
      <c r="A27" s="8" t="s">
        <v>227</v>
      </c>
      <c r="B27" s="32" t="s">
        <v>31</v>
      </c>
      <c r="C27" s="12">
        <v>4362</v>
      </c>
      <c r="D27" s="4">
        <v>59</v>
      </c>
      <c r="E27" s="4">
        <v>10708981</v>
      </c>
      <c r="F27" s="4">
        <f>Table5[[#This Row],[מס' מקרים (4.4 21:00)]]/Table5[[#This Row],[גודל אוכלוסייה:]]*1000000</f>
        <v>407.32166767314277</v>
      </c>
      <c r="G27" s="13">
        <f>Table5[[#This Row],[מקרי מוות]]/Table5[[#This Row],[גודל אוכלוסייה:]]*1000000</f>
        <v>5.509394404565663</v>
      </c>
      <c r="H27" s="11">
        <v>43892</v>
      </c>
      <c r="I27" s="37">
        <f>B$1-Table5[[#This Row],[תאריך מקרה מאומת ראשון]]</f>
        <v>35</v>
      </c>
      <c r="J27" s="11">
        <v>43903</v>
      </c>
      <c r="K27" s="37">
        <f>B$1-Table5[[#This Row],[תאריך 100 מקרים מאומתים]]</f>
        <v>24</v>
      </c>
      <c r="L27" s="56" t="s">
        <v>281</v>
      </c>
      <c r="M27" s="50" t="s">
        <v>280</v>
      </c>
      <c r="N27" s="50" t="s">
        <v>279</v>
      </c>
      <c r="O27" s="50" t="s">
        <v>277</v>
      </c>
      <c r="P27" s="50" t="s">
        <v>276</v>
      </c>
      <c r="Q27" s="50" t="s">
        <v>275</v>
      </c>
      <c r="R27" s="50" t="s">
        <v>274</v>
      </c>
      <c r="S27" s="50" t="s">
        <v>187</v>
      </c>
      <c r="T27" s="50" t="s">
        <v>305</v>
      </c>
      <c r="U27" s="58"/>
      <c r="V27" s="58"/>
      <c r="W27" s="58"/>
      <c r="X27" s="50" t="s">
        <v>329</v>
      </c>
      <c r="Y27" s="60"/>
      <c r="Z27" s="90"/>
      <c r="AA27" s="43"/>
      <c r="AB27" s="43"/>
      <c r="AC27" s="43"/>
    </row>
    <row r="28" spans="1:29" ht="70.05" customHeight="1">
      <c r="A28" s="8" t="s">
        <v>219</v>
      </c>
      <c r="B28" s="26" t="s">
        <v>33</v>
      </c>
      <c r="C28" s="12">
        <v>83031</v>
      </c>
      <c r="D28" s="4">
        <v>7560</v>
      </c>
      <c r="E28" s="4">
        <v>65273511</v>
      </c>
      <c r="F28" s="4">
        <f>Table5[[#This Row],[מס' מקרים (4.4 21:00)]]/Table5[[#This Row],[גודל אוכלוסייה:]]*1000000</f>
        <v>1272.0474006676307</v>
      </c>
      <c r="G28" s="13">
        <f>Table5[[#This Row],[מקרי מוות]]/Table5[[#This Row],[גודל אוכלוסייה:]]*1000000</f>
        <v>115.82033636891389</v>
      </c>
      <c r="H28" s="11">
        <v>43855</v>
      </c>
      <c r="I28" s="37">
        <f>B$1-Table5[[#This Row],[תאריך מקרה מאומת ראשון]]</f>
        <v>72</v>
      </c>
      <c r="J28" s="11">
        <v>43891</v>
      </c>
      <c r="K28" s="37">
        <f>B$1-Table5[[#This Row],[תאריך 100 מקרים מאומתים]]</f>
        <v>36</v>
      </c>
      <c r="L28" s="56" t="s">
        <v>155</v>
      </c>
      <c r="M28" s="50" t="s">
        <v>156</v>
      </c>
      <c r="N28" s="50" t="s">
        <v>38</v>
      </c>
      <c r="O28" s="50" t="s">
        <v>157</v>
      </c>
      <c r="P28" s="58"/>
      <c r="Q28" s="50" t="s">
        <v>158</v>
      </c>
      <c r="R28" s="50" t="s">
        <v>159</v>
      </c>
      <c r="S28" s="58"/>
      <c r="T28" s="50" t="s">
        <v>34</v>
      </c>
      <c r="U28" s="68" t="s">
        <v>36</v>
      </c>
      <c r="V28" s="56" t="s">
        <v>356</v>
      </c>
      <c r="W28" s="58"/>
      <c r="X28" s="70"/>
      <c r="Y28" s="68" t="s">
        <v>35</v>
      </c>
      <c r="Z28" s="43"/>
      <c r="AA28" s="43"/>
      <c r="AB28" s="43"/>
      <c r="AC28" s="43"/>
    </row>
    <row r="29" spans="1:29" ht="70.05" customHeight="1">
      <c r="A29" s="8" t="s">
        <v>228</v>
      </c>
      <c r="B29" s="15" t="s">
        <v>29</v>
      </c>
      <c r="C29" s="12">
        <v>12920</v>
      </c>
      <c r="D29" s="4">
        <v>214</v>
      </c>
      <c r="E29" s="4">
        <v>37742154</v>
      </c>
      <c r="F29" s="4">
        <f>Table5[[#This Row],[מס' מקרים (4.4 21:00)]]/Table5[[#This Row],[גודל אוכלוסייה:]]*1000000</f>
        <v>342.32280436352414</v>
      </c>
      <c r="G29" s="13">
        <f>Table5[[#This Row],[מקרי מוות]]/Table5[[#This Row],[גודל אוכלוסייה:]]*1000000</f>
        <v>5.670052641934533</v>
      </c>
      <c r="H29" s="11">
        <v>43856</v>
      </c>
      <c r="I29" s="37">
        <f>B$1-Table5[[#This Row],[תאריך מקרה מאומת ראשון]]</f>
        <v>71</v>
      </c>
      <c r="J29" s="11">
        <v>43902</v>
      </c>
      <c r="K29" s="37">
        <f>B$1-Table5[[#This Row],[תאריך 100 מקרים מאומתים]]</f>
        <v>25</v>
      </c>
      <c r="L29" s="56">
        <v>13.3</v>
      </c>
      <c r="M29" s="50" t="s">
        <v>252</v>
      </c>
      <c r="N29" s="50" t="s">
        <v>27</v>
      </c>
      <c r="O29" s="50" t="s">
        <v>28</v>
      </c>
      <c r="P29" s="50" t="s">
        <v>261</v>
      </c>
      <c r="Q29" s="50" t="s">
        <v>363</v>
      </c>
      <c r="R29" s="50" t="s">
        <v>287</v>
      </c>
      <c r="S29" s="58"/>
      <c r="T29" s="58" t="s">
        <v>163</v>
      </c>
      <c r="U29" s="50" t="s">
        <v>164</v>
      </c>
      <c r="V29" s="58"/>
      <c r="W29" s="58"/>
      <c r="X29" s="70"/>
      <c r="Y29" s="60"/>
      <c r="Z29" s="90"/>
      <c r="AA29" s="90"/>
      <c r="AB29" s="43"/>
      <c r="AC29" s="43"/>
    </row>
    <row r="30" spans="1:29" s="2" customFormat="1" ht="70.05" customHeight="1">
      <c r="A30" s="8" t="s">
        <v>240</v>
      </c>
      <c r="B30" s="15" t="s">
        <v>370</v>
      </c>
      <c r="C30" s="12">
        <v>126</v>
      </c>
      <c r="D30" s="4">
        <v>4</v>
      </c>
      <c r="E30" s="4">
        <v>53771296</v>
      </c>
      <c r="F30" s="4">
        <f>Table5[[#This Row],[מס' מקרים (4.4 21:00)]]/Table5[[#This Row],[גודל אוכלוסייה:]]*1000000</f>
        <v>2.343257636937001</v>
      </c>
      <c r="G30" s="13">
        <f>Table5[[#This Row],[מקרי מוות]]/Table5[[#This Row],[גודל אוכלוסייה:]]*1000000</f>
        <v>0.07438913133133335</v>
      </c>
      <c r="H30" s="25">
        <v>43904</v>
      </c>
      <c r="I30" s="37">
        <f>B$1-Table5[[#This Row],[תאריך מקרה מאומת ראשון]]</f>
        <v>23</v>
      </c>
      <c r="J30" s="25">
        <v>43924</v>
      </c>
      <c r="K30" s="37">
        <f>B$1-Table5[[#This Row],[תאריך 100 מקרים מאומתים]]</f>
        <v>3</v>
      </c>
      <c r="L30" s="56" t="s">
        <v>95</v>
      </c>
      <c r="M30" s="50" t="s">
        <v>96</v>
      </c>
      <c r="N30" s="50" t="s">
        <v>97</v>
      </c>
      <c r="O30" s="58"/>
      <c r="P30" s="58"/>
      <c r="Q30" s="50" t="s">
        <v>98</v>
      </c>
      <c r="R30" s="50" t="s">
        <v>291</v>
      </c>
      <c r="S30" s="58"/>
      <c r="T30" s="50" t="s">
        <v>310</v>
      </c>
      <c r="U30" s="58"/>
      <c r="V30" s="58"/>
      <c r="W30" s="58"/>
      <c r="X30" s="58"/>
      <c r="Y30" s="60"/>
      <c r="Z30" s="88"/>
      <c r="AA30" s="88"/>
      <c r="AB30" s="88"/>
      <c r="AC30" s="88"/>
    </row>
    <row r="31" spans="1:29" ht="70.05" customHeight="1">
      <c r="A31" s="8" t="s">
        <v>241</v>
      </c>
      <c r="B31" s="15" t="s">
        <v>370</v>
      </c>
      <c r="C31" s="12">
        <v>89</v>
      </c>
      <c r="D31" s="4">
        <v>0</v>
      </c>
      <c r="E31" s="4">
        <v>12952218</v>
      </c>
      <c r="F31" s="4">
        <f>Table5[[#This Row],[מס' מקרים (4.4 21:00)]]/Table5[[#This Row],[גודל אוכלוסייה:]]*1000000</f>
        <v>6.871409977812294</v>
      </c>
      <c r="G31" s="13">
        <f>Table5[[#This Row],[מקרי מוות]]/Table5[[#This Row],[גודל אוכלוסייה:]]*1000000</f>
        <v>0</v>
      </c>
      <c r="H31" s="11">
        <v>43905</v>
      </c>
      <c r="I31" s="37">
        <f>B$1-Table5[[#This Row],[תאריך מקרה מאומת ראשון]]</f>
        <v>22</v>
      </c>
      <c r="J31" s="11"/>
      <c r="K31" s="42"/>
      <c r="L31" s="58" t="s">
        <v>92</v>
      </c>
      <c r="M31" s="50" t="s">
        <v>93</v>
      </c>
      <c r="N31" s="58"/>
      <c r="O31" s="58"/>
      <c r="P31" s="58"/>
      <c r="Q31" s="50" t="s">
        <v>94</v>
      </c>
      <c r="R31" s="50" t="s">
        <v>292</v>
      </c>
      <c r="S31" s="50" t="s">
        <v>296</v>
      </c>
      <c r="T31" s="50" t="s">
        <v>311</v>
      </c>
      <c r="U31" s="58"/>
      <c r="V31" s="58"/>
      <c r="W31" s="58"/>
      <c r="X31" s="58"/>
      <c r="Y31" s="60"/>
      <c r="Z31" s="43"/>
      <c r="AA31" s="43"/>
      <c r="AB31" s="43"/>
      <c r="AC31" s="43"/>
    </row>
    <row r="32" spans="1:29" ht="70.05" customHeight="1">
      <c r="A32" s="8" t="s">
        <v>236</v>
      </c>
      <c r="B32" s="27" t="s">
        <v>51</v>
      </c>
      <c r="C32" s="12">
        <v>4731</v>
      </c>
      <c r="D32" s="4">
        <v>43</v>
      </c>
      <c r="E32" s="33">
        <v>145934462</v>
      </c>
      <c r="F32" s="4">
        <f>Table5[[#This Row],[מס' מקרים (4.4 21:00)]]/Table5[[#This Row],[גודל אוכלוסייה:]]*1000000</f>
        <v>32.418662015555995</v>
      </c>
      <c r="G32" s="13">
        <f>Table5[[#This Row],[מקרי מוות]]/Table5[[#This Row],[גודל אוכלוסייה:]]*1000000</f>
        <v>0.294652814768317</v>
      </c>
      <c r="H32" s="25">
        <v>43862</v>
      </c>
      <c r="I32" s="37">
        <f>B$1-Table5[[#This Row],[תאריך מקרה מאומת ראשון]]</f>
        <v>65</v>
      </c>
      <c r="J32" s="25">
        <v>43908</v>
      </c>
      <c r="K32" s="46">
        <f>B$1-Table5[[#This Row],[תאריך 100 מקרים מאומתים]]</f>
        <v>19</v>
      </c>
      <c r="L32" s="56" t="s">
        <v>54</v>
      </c>
      <c r="M32" s="50" t="s">
        <v>52</v>
      </c>
      <c r="N32" s="50" t="s">
        <v>57</v>
      </c>
      <c r="O32" s="50" t="s">
        <v>55</v>
      </c>
      <c r="P32" s="50" t="s">
        <v>53</v>
      </c>
      <c r="Q32" s="50" t="s">
        <v>56</v>
      </c>
      <c r="R32" s="50" t="s">
        <v>289</v>
      </c>
      <c r="S32" s="57"/>
      <c r="T32" s="50" t="s">
        <v>308</v>
      </c>
      <c r="U32" s="50" t="s">
        <v>321</v>
      </c>
      <c r="V32" s="50" t="s">
        <v>365</v>
      </c>
      <c r="W32" s="50" t="s">
        <v>183</v>
      </c>
      <c r="X32" s="57"/>
      <c r="Y32" s="50" t="s">
        <v>339</v>
      </c>
      <c r="Z32" s="43"/>
      <c r="AA32" s="43"/>
      <c r="AB32" s="43"/>
      <c r="AC32" s="43"/>
    </row>
    <row r="33" spans="1:29" ht="70.05" customHeight="1">
      <c r="A33" s="8" t="s">
        <v>235</v>
      </c>
      <c r="B33" s="45" t="s">
        <v>66</v>
      </c>
      <c r="C33" s="12">
        <v>6443</v>
      </c>
      <c r="D33" s="4">
        <v>373</v>
      </c>
      <c r="E33" s="4">
        <v>10099265</v>
      </c>
      <c r="F33" s="4">
        <f>Table5[[#This Row],[מס' מקרים (4.4 21:00)]]/Table5[[#This Row],[גודל אוכלוסייה:]]*1000000</f>
        <v>637.967218406488</v>
      </c>
      <c r="G33" s="13">
        <f>Table5[[#This Row],[מקרי מוות]]/Table5[[#This Row],[גודל אוכלוסייה:]]*1000000</f>
        <v>36.93338079553314</v>
      </c>
      <c r="H33" s="11">
        <v>43862</v>
      </c>
      <c r="I33" s="37">
        <f>B$1-Table5[[#This Row],[תאריך מקרה מאומת ראשון]]</f>
        <v>65</v>
      </c>
      <c r="J33" s="11">
        <v>43900</v>
      </c>
      <c r="K33" s="41">
        <f>B$1-Table5[[#This Row],[תאריך 100 מקרים מאומתים]]</f>
        <v>27</v>
      </c>
      <c r="L33" s="56" t="s">
        <v>358</v>
      </c>
      <c r="M33" s="57" t="s">
        <v>383</v>
      </c>
      <c r="N33" s="50" t="s">
        <v>180</v>
      </c>
      <c r="O33" s="50" t="s">
        <v>67</v>
      </c>
      <c r="P33" s="50" t="s">
        <v>359</v>
      </c>
      <c r="Q33" s="50" t="s">
        <v>181</v>
      </c>
      <c r="R33" s="50" t="s">
        <v>285</v>
      </c>
      <c r="S33" s="72"/>
      <c r="T33" s="72"/>
      <c r="U33" s="50" t="s">
        <v>317</v>
      </c>
      <c r="V33" s="50" t="s">
        <v>182</v>
      </c>
      <c r="W33" s="57"/>
      <c r="X33" s="57"/>
      <c r="Y33" s="60"/>
      <c r="Z33" s="90"/>
      <c r="AA33" s="90"/>
      <c r="AB33" s="90"/>
      <c r="AC33" s="90"/>
    </row>
    <row r="34" spans="1:29" ht="70.05" customHeight="1">
      <c r="A34" s="9" t="s">
        <v>222</v>
      </c>
      <c r="B34" s="31" t="s">
        <v>68</v>
      </c>
      <c r="C34" s="17">
        <v>20278</v>
      </c>
      <c r="D34" s="5">
        <v>641</v>
      </c>
      <c r="E34" s="5">
        <v>8654622</v>
      </c>
      <c r="F34" s="5">
        <f>Table5[[#This Row],[מס' מקרים (4.4 21:00)]]/Table5[[#This Row],[גודל אוכלוסייה:]]*1000000</f>
        <v>2343.025495509798</v>
      </c>
      <c r="G34" s="18">
        <f>Table5[[#This Row],[מקרי מוות]]/Table5[[#This Row],[גודל אוכלוסייה:]]*1000000</f>
        <v>74.06447098440579</v>
      </c>
      <c r="H34" s="16">
        <v>43887</v>
      </c>
      <c r="I34" s="38">
        <f>B$1-Table5[[#This Row],[תאריך מקרה מאומת ראשון]]</f>
        <v>40</v>
      </c>
      <c r="J34" s="16">
        <v>43898</v>
      </c>
      <c r="K34" s="47">
        <f>B$1-Table5[[#This Row],[תאריך 100 מקרים מאומתים]]</f>
        <v>29</v>
      </c>
      <c r="L34" s="65" t="s">
        <v>188</v>
      </c>
      <c r="M34" s="66" t="s">
        <v>189</v>
      </c>
      <c r="N34" s="66" t="s">
        <v>190</v>
      </c>
      <c r="O34" s="65" t="s">
        <v>69</v>
      </c>
      <c r="P34" s="66" t="s">
        <v>191</v>
      </c>
      <c r="Q34" s="66" t="s">
        <v>192</v>
      </c>
      <c r="R34" s="66" t="s">
        <v>352</v>
      </c>
      <c r="S34" s="67"/>
      <c r="T34" s="74"/>
      <c r="U34" s="66" t="s">
        <v>193</v>
      </c>
      <c r="V34" s="66" t="s">
        <v>324</v>
      </c>
      <c r="W34" s="67"/>
      <c r="X34" s="67"/>
      <c r="Y34" s="60"/>
      <c r="Z34" s="91"/>
      <c r="AA34" s="43"/>
      <c r="AB34" s="43"/>
      <c r="AC34" s="43"/>
    </row>
  </sheetData>
  <conditionalFormatting sqref="L14:W14 N8:X8 L13:Y13 L12:O12 X12 R12:U12 N10:Y10 L17:W17 L16:N16 V16:W16 T16 R16 L18:T18 X18:Y18 N25 W25 Q25 L27:T27 X27 L29:R29 X29 U29 L32:Y32 M31 L33:X34 Q31:T31 Y14:Y17 L15:Y15 L4:Y6 X7:Y7 L7:V7 L9:Y9 L11:Y11 L20:Y24 L26:V26 L19:W19 Y19 X28:Y28 T28:V28 L28:O28 Q28:R28 T30 L30:N30 Q30:R30">
    <cfRule type="containsText" priority="79" dxfId="31" operator="containsText" text="לא בוצע">
      <formula>NOT(ISERROR(SEARCH("לא בוצע",L4)))</formula>
    </cfRule>
    <cfRule type="containsText" priority="80" dxfId="30" operator="containsText" text=".">
      <formula>NOT(ISERROR(SEARCH(".",L4)))</formula>
    </cfRule>
  </conditionalFormatting>
  <conditionalFormatting sqref="W7">
    <cfRule type="containsText" priority="77" dxfId="31" operator="containsText" text="לא בוצע">
      <formula>NOT(ISERROR(SEARCH("לא בוצע",W7)))</formula>
    </cfRule>
    <cfRule type="containsText" priority="78" dxfId="30" operator="containsText" text=".">
      <formula>NOT(ISERROR(SEARCH(".",W7)))</formula>
    </cfRule>
  </conditionalFormatting>
  <conditionalFormatting sqref="Y8:AA8">
    <cfRule type="containsText" priority="75" dxfId="31" operator="containsText" text="לא בוצע">
      <formula>NOT(ISERROR(SEARCH("לא בוצע",Y8)))</formula>
    </cfRule>
    <cfRule type="containsText" priority="76" dxfId="30" operator="containsText" text=".">
      <formula>NOT(ISERROR(SEARCH(".",Y8)))</formula>
    </cfRule>
  </conditionalFormatting>
  <conditionalFormatting sqref="Y12:AA12">
    <cfRule type="containsText" priority="73" dxfId="31" operator="containsText" text="לא בוצע">
      <formula>NOT(ISERROR(SEARCH("לא בוצע",Y12)))</formula>
    </cfRule>
    <cfRule type="containsText" priority="74" dxfId="30" operator="containsText" text=".">
      <formula>NOT(ISERROR(SEARCH(".",Y12)))</formula>
    </cfRule>
  </conditionalFormatting>
  <conditionalFormatting sqref="V12:W12">
    <cfRule type="containsText" priority="71" dxfId="31" operator="containsText" text="לא בוצע">
      <formula>NOT(ISERROR(SEARCH("לא בוצע",V12)))</formula>
    </cfRule>
    <cfRule type="containsText" priority="72" dxfId="30" operator="containsText" text=".">
      <formula>NOT(ISERROR(SEARCH(".",V12)))</formula>
    </cfRule>
  </conditionalFormatting>
  <conditionalFormatting sqref="P12:Q12">
    <cfRule type="containsText" priority="69" dxfId="31" operator="containsText" text="לא בוצע">
      <formula>NOT(ISERROR(SEARCH("לא בוצע",P12)))</formula>
    </cfRule>
    <cfRule type="containsText" priority="70" dxfId="30" operator="containsText" text=".">
      <formula>NOT(ISERROR(SEARCH(".",P12)))</formula>
    </cfRule>
  </conditionalFormatting>
  <conditionalFormatting sqref="L8:M8">
    <cfRule type="containsText" priority="67" dxfId="31" operator="containsText" text="לא בוצע">
      <formula>NOT(ISERROR(SEARCH("לא בוצע",L8)))</formula>
    </cfRule>
    <cfRule type="containsText" priority="68" dxfId="30" operator="containsText" text=".">
      <formula>NOT(ISERROR(SEARCH(".",L8)))</formula>
    </cfRule>
  </conditionalFormatting>
  <conditionalFormatting sqref="L10:M10">
    <cfRule type="containsText" priority="65" dxfId="31" operator="containsText" text="לא בוצע">
      <formula>NOT(ISERROR(SEARCH("לא בוצע",L10)))</formula>
    </cfRule>
    <cfRule type="containsText" priority="66" dxfId="30" operator="containsText" text=".">
      <formula>NOT(ISERROR(SEARCH(".",L10)))</formula>
    </cfRule>
  </conditionalFormatting>
  <conditionalFormatting sqref="X16">
    <cfRule type="containsText" priority="63" dxfId="31" operator="containsText" text="לא בוצע">
      <formula>NOT(ISERROR(SEARCH("לא בוצע",X16)))</formula>
    </cfRule>
    <cfRule type="containsText" priority="64" dxfId="30" operator="containsText" text=".">
      <formula>NOT(ISERROR(SEARCH(".",X16)))</formula>
    </cfRule>
  </conditionalFormatting>
  <conditionalFormatting sqref="L31">
    <cfRule type="containsText" priority="23" dxfId="31" operator="containsText" text="לא בוצע">
      <formula>NOT(ISERROR(SEARCH("לא בוצע",L31)))</formula>
    </cfRule>
    <cfRule type="containsText" priority="24" dxfId="30" operator="containsText" text=".">
      <formula>NOT(ISERROR(SEARCH(".",L31)))</formula>
    </cfRule>
  </conditionalFormatting>
  <conditionalFormatting sqref="U16">
    <cfRule type="containsText" priority="61" dxfId="31" operator="containsText" text="לא בוצע">
      <formula>NOT(ISERROR(SEARCH("לא בוצע",U16)))</formula>
    </cfRule>
    <cfRule type="containsText" priority="62" dxfId="30" operator="containsText" text=".">
      <formula>NOT(ISERROR(SEARCH(".",U16)))</formula>
    </cfRule>
  </conditionalFormatting>
  <conditionalFormatting sqref="S16">
    <cfRule type="containsText" priority="59" dxfId="31" operator="containsText" text="לא בוצע">
      <formula>NOT(ISERROR(SEARCH("לא בוצע",S16)))</formula>
    </cfRule>
    <cfRule type="containsText" priority="60" dxfId="30" operator="containsText" text=".">
      <formula>NOT(ISERROR(SEARCH(".",S16)))</formula>
    </cfRule>
  </conditionalFormatting>
  <conditionalFormatting sqref="O16:Q16">
    <cfRule type="containsText" priority="53" dxfId="31" operator="containsText" text="לא בוצע">
      <formula>NOT(ISERROR(SEARCH("לא בוצע",O16)))</formula>
    </cfRule>
    <cfRule type="containsText" priority="54" dxfId="30" operator="containsText" text=".">
      <formula>NOT(ISERROR(SEARCH(".",O16)))</formula>
    </cfRule>
  </conditionalFormatting>
  <conditionalFormatting sqref="U18:W18">
    <cfRule type="containsText" priority="51" dxfId="31" operator="containsText" text="לא בוצע">
      <formula>NOT(ISERROR(SEARCH("לא בוצע",U18)))</formula>
    </cfRule>
    <cfRule type="containsText" priority="52" dxfId="30" operator="containsText" text=".">
      <formula>NOT(ISERROR(SEARCH(".",U18)))</formula>
    </cfRule>
  </conditionalFormatting>
  <conditionalFormatting sqref="X25:Y25">
    <cfRule type="containsText" priority="47" dxfId="31" operator="containsText" text="לא בוצע">
      <formula>NOT(ISERROR(SEARCH("לא בוצע",X25)))</formula>
    </cfRule>
    <cfRule type="containsText" priority="48" dxfId="30" operator="containsText" text=".">
      <formula>NOT(ISERROR(SEARCH(".",X25)))</formula>
    </cfRule>
  </conditionalFormatting>
  <conditionalFormatting sqref="R25:V25">
    <cfRule type="containsText" priority="45" dxfId="31" operator="containsText" text="לא בוצע">
      <formula>NOT(ISERROR(SEARCH("לא בוצע",R25)))</formula>
    </cfRule>
    <cfRule type="containsText" priority="46" dxfId="30" operator="containsText" text=".">
      <formula>NOT(ISERROR(SEARCH(".",R25)))</formula>
    </cfRule>
  </conditionalFormatting>
  <conditionalFormatting sqref="O25:P25">
    <cfRule type="containsText" priority="43" dxfId="31" operator="containsText" text="לא בוצע">
      <formula>NOT(ISERROR(SEARCH("לא בוצע",O25)))</formula>
    </cfRule>
    <cfRule type="containsText" priority="44" dxfId="30" operator="containsText" text=".">
      <formula>NOT(ISERROR(SEARCH(".",O25)))</formula>
    </cfRule>
  </conditionalFormatting>
  <conditionalFormatting sqref="L25:M25">
    <cfRule type="containsText" priority="41" dxfId="31" operator="containsText" text="לא בוצע">
      <formula>NOT(ISERROR(SEARCH("לא בוצע",L25)))</formula>
    </cfRule>
    <cfRule type="containsText" priority="42" dxfId="30" operator="containsText" text=".">
      <formula>NOT(ISERROR(SEARCH(".",L25)))</formula>
    </cfRule>
  </conditionalFormatting>
  <conditionalFormatting sqref="Y27:Z27">
    <cfRule type="containsText" priority="39" dxfId="31" operator="containsText" text="לא בוצע">
      <formula>NOT(ISERROR(SEARCH("לא בוצע",Y27)))</formula>
    </cfRule>
    <cfRule type="containsText" priority="40" dxfId="30" operator="containsText" text=".">
      <formula>NOT(ISERROR(SEARCH(".",Y27)))</formula>
    </cfRule>
  </conditionalFormatting>
  <conditionalFormatting sqref="U27:W27">
    <cfRule type="containsText" priority="37" dxfId="31" operator="containsText" text="לא בוצע">
      <formula>NOT(ISERROR(SEARCH("לא בוצע",U27)))</formula>
    </cfRule>
    <cfRule type="containsText" priority="38" dxfId="30" operator="containsText" text=".">
      <formula>NOT(ISERROR(SEARCH(".",U27)))</formula>
    </cfRule>
  </conditionalFormatting>
  <conditionalFormatting sqref="Y29:AA29">
    <cfRule type="containsText" priority="35" dxfId="31" operator="containsText" text="לא בוצע">
      <formula>NOT(ISERROR(SEARCH("לא בוצע",Y29)))</formula>
    </cfRule>
    <cfRule type="containsText" priority="36" dxfId="30" operator="containsText" text=".">
      <formula>NOT(ISERROR(SEARCH(".",Y29)))</formula>
    </cfRule>
  </conditionalFormatting>
  <conditionalFormatting sqref="V29:W29">
    <cfRule type="containsText" priority="33" dxfId="31" operator="containsText" text="לא בוצע">
      <formula>NOT(ISERROR(SEARCH("לא בוצע",V29)))</formula>
    </cfRule>
    <cfRule type="containsText" priority="34" dxfId="30" operator="containsText" text=".">
      <formula>NOT(ISERROR(SEARCH(".",V29)))</formula>
    </cfRule>
  </conditionalFormatting>
  <conditionalFormatting sqref="S29:T29">
    <cfRule type="containsText" priority="31" dxfId="31" operator="containsText" text="לא בוצע">
      <formula>NOT(ISERROR(SEARCH("לא בוצע",S29)))</formula>
    </cfRule>
    <cfRule type="containsText" priority="32" dxfId="30" operator="containsText" text=".">
      <formula>NOT(ISERROR(SEARCH(".",S29)))</formula>
    </cfRule>
  </conditionalFormatting>
  <conditionalFormatting sqref="U31:Y31">
    <cfRule type="containsText" priority="29" dxfId="31" operator="containsText" text="לא בוצע">
      <formula>NOT(ISERROR(SEARCH("לא בוצע",U31)))</formula>
    </cfRule>
    <cfRule type="containsText" priority="30" dxfId="30" operator="containsText" text=".">
      <formula>NOT(ISERROR(SEARCH(".",U31)))</formula>
    </cfRule>
  </conditionalFormatting>
  <conditionalFormatting sqref="Y33:AC33">
    <cfRule type="containsText" priority="27" dxfId="31" operator="containsText" text="לא בוצע">
      <formula>NOT(ISERROR(SEARCH("לא בוצע",Y33)))</formula>
    </cfRule>
    <cfRule type="containsText" priority="28" dxfId="30" operator="containsText" text=".">
      <formula>NOT(ISERROR(SEARCH(".",Y33)))</formula>
    </cfRule>
  </conditionalFormatting>
  <conditionalFormatting sqref="N31:P31">
    <cfRule type="containsText" priority="25" dxfId="31" operator="containsText" text="לא בוצע">
      <formula>NOT(ISERROR(SEARCH("לא בוצע",N31)))</formula>
    </cfRule>
    <cfRule type="containsText" priority="26" dxfId="30" operator="containsText" text=".">
      <formula>NOT(ISERROR(SEARCH(".",N31)))</formula>
    </cfRule>
  </conditionalFormatting>
  <conditionalFormatting sqref="X19">
    <cfRule type="containsText" priority="21" dxfId="31" operator="containsText" text="לא בוצע">
      <formula>NOT(ISERROR(SEARCH("לא בוצע",X19)))</formula>
    </cfRule>
    <cfRule type="containsText" priority="22" dxfId="30" operator="containsText" text=".">
      <formula>NOT(ISERROR(SEARCH(".",X19)))</formula>
    </cfRule>
  </conditionalFormatting>
  <conditionalFormatting sqref="W26:Y26">
    <cfRule type="containsText" priority="19" dxfId="31" operator="containsText" text="לא בוצע">
      <formula>NOT(ISERROR(SEARCH("לא בוצע",W26)))</formula>
    </cfRule>
    <cfRule type="containsText" priority="20" dxfId="30" operator="containsText" text=".">
      <formula>NOT(ISERROR(SEARCH(".",W26)))</formula>
    </cfRule>
  </conditionalFormatting>
  <conditionalFormatting sqref="W28">
    <cfRule type="containsText" priority="17" dxfId="31" operator="containsText" text="לא בוצע">
      <formula>NOT(ISERROR(SEARCH("לא בוצע",W28)))</formula>
    </cfRule>
    <cfRule type="containsText" priority="18" dxfId="30" operator="containsText" text=".">
      <formula>NOT(ISERROR(SEARCH(".",W28)))</formula>
    </cfRule>
  </conditionalFormatting>
  <conditionalFormatting sqref="U30:Y30">
    <cfRule type="containsText" priority="15" dxfId="31" operator="containsText" text="לא בוצע">
      <formula>NOT(ISERROR(SEARCH("לא בוצע",U30)))</formula>
    </cfRule>
    <cfRule type="containsText" priority="16" dxfId="30" operator="containsText" text=".">
      <formula>NOT(ISERROR(SEARCH(".",U30)))</formula>
    </cfRule>
  </conditionalFormatting>
  <conditionalFormatting sqref="S28">
    <cfRule type="containsText" priority="13" dxfId="31" operator="containsText" text="לא בוצע">
      <formula>NOT(ISERROR(SEARCH("לא בוצע",S28)))</formula>
    </cfRule>
    <cfRule type="containsText" priority="14" dxfId="30" operator="containsText" text=".">
      <formula>NOT(ISERROR(SEARCH(".",S28)))</formula>
    </cfRule>
  </conditionalFormatting>
  <conditionalFormatting sqref="P28">
    <cfRule type="containsText" priority="11" dxfId="31" operator="containsText" text="לא בוצע">
      <formula>NOT(ISERROR(SEARCH("לא בוצע",P28)))</formula>
    </cfRule>
    <cfRule type="containsText" priority="12" dxfId="30" operator="containsText" text=".">
      <formula>NOT(ISERROR(SEARCH(".",P28)))</formula>
    </cfRule>
  </conditionalFormatting>
  <conditionalFormatting sqref="S30">
    <cfRule type="containsText" priority="9" dxfId="31" operator="containsText" text="לא בוצע">
      <formula>NOT(ISERROR(SEARCH("לא בוצע",S30)))</formula>
    </cfRule>
    <cfRule type="containsText" priority="10" dxfId="30" operator="containsText" text=".">
      <formula>NOT(ISERROR(SEARCH(".",S30)))</formula>
    </cfRule>
  </conditionalFormatting>
  <conditionalFormatting sqref="O30:P30">
    <cfRule type="containsText" priority="7" dxfId="31" operator="containsText" text="לא בוצע">
      <formula>NOT(ISERROR(SEARCH("לא בוצע",O30)))</formula>
    </cfRule>
    <cfRule type="containsText" priority="8" dxfId="30" operator="containsText" text=".">
      <formula>NOT(ISERROR(SEARCH(".",O30)))</formula>
    </cfRule>
  </conditionalFormatting>
  <conditionalFormatting sqref="Y34:Z34">
    <cfRule type="containsText" priority="5" dxfId="31" operator="containsText" text="לא בוצע">
      <formula>NOT(ISERROR(SEARCH("לא בוצע",Y34)))</formula>
    </cfRule>
    <cfRule type="containsText" priority="6" dxfId="30" operator="containsText" text=".">
      <formula>NOT(ISERROR(SEARCH(".",Y34)))</formula>
    </cfRule>
  </conditionalFormatting>
  <conditionalFormatting sqref="L2:T2 W2:Y2">
    <cfRule type="containsText" priority="3" dxfId="31" operator="containsText" text="לא בוצע">
      <formula>NOT(ISERROR(SEARCH("לא בוצע",L2)))</formula>
    </cfRule>
    <cfRule type="containsText" priority="4" dxfId="30" operator="containsText" text=".">
      <formula>NOT(ISERROR(SEARCH(".",L2)))</formula>
    </cfRule>
  </conditionalFormatting>
  <conditionalFormatting sqref="U2:V2">
    <cfRule type="containsText" priority="1" dxfId="31" operator="containsText" text="לא בוצע">
      <formula>NOT(ISERROR(SEARCH("לא בוצע",U2)))</formula>
    </cfRule>
    <cfRule type="containsText" priority="2" dxfId="30" operator="containsText" text=".">
      <formula>NOT(ISERROR(SEARCH(".",U2)))</formula>
    </cfRule>
  </conditionalFormatting>
  <hyperlinks>
    <hyperlink ref="R33" r:id="rId1" display="https://www.theguardian.com/world/2020/mar/28/as-the-rest-of-europe-lives-under-lockdown-sweden-keeps-calm-and-carries-on"/>
    <hyperlink ref="B10" r:id="rId2" display="https://www.argentina.gob.ar/coronavirus/medidas-gobierno"/>
    <hyperlink ref="B5" r:id="rId3" display="https://www.sozialministerium.at/Informationen-zum-Coronavirus/Coronavirus---Aktuelle-Ma%C3%9Fnahmen.htmlיש%20קובץ%20עם%20פירוט%20באתר"/>
    <hyperlink ref="B12" r:id="rId4" display="https://www.belgium.be/en/news"/>
    <hyperlink ref="B14" r:id="rId5" display="https://www.covid19healthsystem.org/searchandcompare.aspx_x000a_"/>
    <hyperlink ref="B27" r:id="rId6" display="https://www.vlada.cz/cz/media-centrum/aktualne/vyhlaseni-nouzoveho-stavu-180234/#Omezeni_volneho_pohybu_x000a_"/>
    <hyperlink ref="B28" r:id="rId7" display="https://www.gouvernement.fr/info-coronavirus"/>
    <hyperlink ref="B13" r:id="rId8" display="https://www.covid19healthsystem.org/searchandcompare.aspx_x000a_"/>
    <hyperlink ref="B18" r:id="rId9" display="https://www.coronavirus.gov.hk/eng/index.html"/>
    <hyperlink ref="B8" r:id="rId10" display="https://www.government.is/ministries/ministry-of-health/"/>
    <hyperlink ref="B17" r:id="rId11" display="https://www.covid19healthsystem.org/searchandcompare.aspx_x000a_"/>
    <hyperlink ref="B32" r:id="rId12" display="https://www.rosminzdrav.ru/ministry/covid19"/>
    <hyperlink ref="B23" r:id="rId13" display="https://www.moh.gov.sg/covid-19_x000a_"/>
    <hyperlink ref="B15" r:id="rId14" display="http://www.mohw.go.kr/react/al/sal0301ls.jsp?PAR_MENU_ID=04&amp;MENU_ID=0403"/>
    <hyperlink ref="B24" r:id="rId15" display="https://www.mscbs.gob.es/profesionales/saludPublica/ccayes/alertasActual/nCov-China/home.htm"/>
    <hyperlink ref="B19" r:id="rId16" display="https://www.covid19healthsystem.org/searchandcompare.aspx"/>
    <hyperlink ref="B33" r:id="rId17" display="https://www.government.se/government-policy/the-governments-work-in-response-to-the-virus-responsible-for-covid-19/"/>
    <hyperlink ref="B34" r:id="rId18" display="https://www.swissinfo.ch/eng"/>
    <hyperlink ref="B20" r:id="rId19" display="https://topics.mohw.gov.tw/COVID19/mp-205.html"/>
    <hyperlink ref="X20" r:id="rId20" display="https://www.taiwannews.com.tw/en/news/3909736"/>
    <hyperlink ref="B4" r:id="rId21" display="https://www.newvision.co.ug/new_vision/news/1517271/-coronavirus-museveni-address-nation-pandemic"/>
    <hyperlink ref="B11" r:id="rId22" display="https://www.coronavirus.gov/ _x000a_"/>
    <hyperlink ref="B22" r:id="rId23" display="https://www.theguardian.com/world/2020/mar/09/how-did-china-get-grips-with-coronavirus-outbreak"/>
    <hyperlink ref="B9" r:id="rId24" display="https://www.gov.ie/en/publication/ea1c30-updated-measures-in-response-to-covid-19-coronavirus/#flights"/>
    <hyperlink ref="B7" r:id="rId25" display="https://www.gazzettaufficiale.it/dettaglioArea/12 _x000a_"/>
    <hyperlink ref="B21" r:id="rId26" display="https://www.mhlw.go.jp/stf/seisakunitsuite/bunya/0000164708_00001.html"/>
    <hyperlink ref="B25" r:id="rId27" display="https://www.gov.pl/web/koronawirus"/>
  </hyperlinks>
  <printOptions/>
  <pageMargins left="0.7" right="0.7" top="0.75" bottom="0.75" header="0.3" footer="0.3"/>
  <pageSetup horizontalDpi="600" verticalDpi="600" orientation="portrait" r:id="rId29"/>
  <tableParts>
    <tablePart r:id="rId2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liorM</cp:lastModifiedBy>
  <cp:lastPrinted>2020-03-29T12:33:02Z</cp:lastPrinted>
  <dcterms:created xsi:type="dcterms:W3CDTF">2020-03-19T14:28:17Z</dcterms:created>
  <dcterms:modified xsi:type="dcterms:W3CDTF">2020-04-07T16:25:36Z</dcterms:modified>
  <cp:category/>
  <cp:version/>
  <cp:contentType/>
  <cp:contentStatus/>
</cp:coreProperties>
</file>